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0406"/>
  <workbookPr defaultThemeVersion="166925"/>
  <mc:AlternateContent xmlns:mc="http://schemas.openxmlformats.org/markup-compatibility/2006">
    <mc:Choice Requires="x15">
      <x15ac:absPath xmlns:x15ac="http://schemas.microsoft.com/office/spreadsheetml/2010/11/ac" url="C:\Users\DIANA ALONSO\Desktop\ESCRITORIO\BACKCUP ENERO 2018\MEDICWARE SOLUTIONS\CLIENTES\CRUZ VERDE\2024\CONVOCATORIA 2024\"/>
    </mc:Choice>
  </mc:AlternateContent>
  <xr:revisionPtr revIDLastSave="0" documentId="8_{B157E390-C9D9-4493-90EB-D70CDEB17BFC}" xr6:coauthVersionLast="36" xr6:coauthVersionMax="36" xr10:uidLastSave="{00000000-0000-0000-0000-000000000000}"/>
  <bookViews>
    <workbookView xWindow="0" yWindow="0" windowWidth="28800" windowHeight="12225" xr2:uid="{E74C1E4F-E35E-4154-8B95-FC132735DA57}"/>
  </bookViews>
  <sheets>
    <sheet name="Hoja1" sheetId="1" r:id="rId1"/>
  </sheets>
  <calcPr calcId="191029"/>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CN154" i="1" l="1"/>
  <c r="CM154" i="1"/>
  <c r="CL154" i="1"/>
  <c r="CK152" i="1"/>
  <c r="CJ152" i="1"/>
  <c r="BL113" i="1"/>
  <c r="BL103" i="1"/>
  <c r="BJ100" i="1"/>
  <c r="I100" i="1"/>
  <c r="BJ99" i="1"/>
  <c r="I99" i="1"/>
  <c r="BJ98" i="1"/>
  <c r="I98" i="1"/>
  <c r="BM95" i="1"/>
  <c r="BL95" i="1"/>
  <c r="BN92" i="1"/>
  <c r="BM92" i="1"/>
  <c r="BO92" i="1" s="1"/>
  <c r="BO91" i="1"/>
  <c r="BN91" i="1"/>
  <c r="BM91" i="1"/>
  <c r="BL91" i="1"/>
  <c r="BP89" i="1"/>
  <c r="BO89" i="1"/>
  <c r="BN89" i="1"/>
  <c r="BM89" i="1"/>
  <c r="BQ89" i="1" s="1"/>
  <c r="BL89" i="1"/>
  <c r="CI84" i="1"/>
  <c r="CH84" i="1"/>
  <c r="BO84" i="1"/>
  <c r="BN84" i="1"/>
  <c r="BM84" i="1"/>
  <c r="BL84" i="1"/>
  <c r="CS79" i="1"/>
  <c r="BM79" i="1"/>
  <c r="BL79" i="1"/>
  <c r="BN76" i="1"/>
  <c r="BM76" i="1"/>
  <c r="BL76" i="1"/>
  <c r="BN74" i="1"/>
  <c r="BM74" i="1"/>
  <c r="BL74" i="1"/>
  <c r="CK70" i="1"/>
  <c r="CJ70" i="1"/>
  <c r="BP70" i="1"/>
  <c r="BO70" i="1"/>
  <c r="BN70" i="1"/>
  <c r="BM70" i="1"/>
  <c r="BQ70" i="1" s="1"/>
  <c r="BL70" i="1"/>
  <c r="CK69" i="1"/>
  <c r="CJ69" i="1"/>
  <c r="BP69" i="1"/>
  <c r="BO69" i="1"/>
  <c r="BN69" i="1"/>
  <c r="BM69" i="1"/>
  <c r="BL69" i="1"/>
  <c r="BQ69" i="1" s="1"/>
  <c r="B69" i="1"/>
  <c r="B70" i="1" s="1"/>
  <c r="CK68" i="1"/>
  <c r="CJ68" i="1"/>
  <c r="BP68" i="1"/>
  <c r="BO68" i="1"/>
  <c r="BN68" i="1"/>
  <c r="BM68" i="1"/>
  <c r="BL68" i="1"/>
  <c r="BQ68" i="1" s="1"/>
  <c r="CK67" i="1"/>
  <c r="CJ67" i="1"/>
  <c r="BR67" i="1"/>
  <c r="BP67" i="1"/>
  <c r="BO67" i="1"/>
  <c r="BN67" i="1"/>
  <c r="BM67" i="1"/>
  <c r="BL67" i="1"/>
  <c r="BQ67" i="1" s="1"/>
  <c r="CK66" i="1"/>
  <c r="CJ66" i="1"/>
  <c r="BR66" i="1"/>
  <c r="BP66" i="1"/>
  <c r="BO66" i="1"/>
  <c r="BN66" i="1"/>
  <c r="BM66" i="1"/>
  <c r="BL66" i="1"/>
  <c r="BQ66" i="1" s="1"/>
  <c r="CK65" i="1"/>
  <c r="CJ65" i="1"/>
  <c r="BR65" i="1"/>
  <c r="BP65" i="1"/>
  <c r="BO65" i="1"/>
  <c r="BN65" i="1"/>
  <c r="BM65" i="1"/>
  <c r="BL65" i="1"/>
  <c r="BQ65" i="1" s="1"/>
  <c r="CK64" i="1"/>
  <c r="CJ64" i="1"/>
  <c r="BR64" i="1"/>
  <c r="BP64" i="1"/>
  <c r="BO64" i="1"/>
  <c r="BN64" i="1"/>
  <c r="BM64" i="1"/>
  <c r="BL64" i="1"/>
  <c r="BQ64" i="1" s="1"/>
  <c r="CK63" i="1"/>
  <c r="CJ63" i="1"/>
  <c r="BR63" i="1"/>
  <c r="BP63" i="1"/>
  <c r="BO63" i="1"/>
  <c r="BN63" i="1"/>
  <c r="BM63" i="1"/>
  <c r="BL63" i="1"/>
  <c r="BQ63" i="1" s="1"/>
  <c r="CK62" i="1"/>
  <c r="CJ62" i="1"/>
  <c r="BR62" i="1"/>
  <c r="BP62" i="1"/>
  <c r="BO62" i="1"/>
  <c r="BN62" i="1"/>
  <c r="BM62" i="1"/>
  <c r="BL62" i="1"/>
  <c r="BQ62" i="1" s="1"/>
  <c r="CK61" i="1"/>
  <c r="CJ61" i="1"/>
  <c r="BR61" i="1"/>
  <c r="BP61" i="1"/>
  <c r="BO61" i="1"/>
  <c r="BN61" i="1"/>
  <c r="BM61" i="1"/>
  <c r="BL61" i="1"/>
  <c r="BQ61" i="1" s="1"/>
  <c r="CK60" i="1"/>
  <c r="CJ60" i="1"/>
  <c r="BR60" i="1"/>
  <c r="BP60" i="1"/>
  <c r="BO60" i="1"/>
  <c r="BN60" i="1"/>
  <c r="BM60" i="1"/>
  <c r="BL60" i="1"/>
  <c r="BQ60" i="1" s="1"/>
  <c r="B60" i="1"/>
  <c r="B61" i="1" s="1"/>
  <c r="B62" i="1" s="1"/>
  <c r="B63" i="1" s="1"/>
  <c r="B64" i="1" s="1"/>
  <c r="B65" i="1" s="1"/>
  <c r="B66" i="1" s="1"/>
  <c r="B67" i="1" s="1"/>
  <c r="CK59" i="1"/>
  <c r="CJ59" i="1"/>
  <c r="BR59" i="1"/>
  <c r="BP59" i="1"/>
  <c r="BO59" i="1"/>
  <c r="BN59" i="1"/>
  <c r="BM59" i="1"/>
  <c r="BL59" i="1"/>
  <c r="BQ59" i="1" s="1"/>
  <c r="BR57" i="1"/>
  <c r="BR56" i="1"/>
  <c r="BR55" i="1"/>
  <c r="BR51" i="1"/>
  <c r="BN51" i="1"/>
  <c r="BM51" i="1"/>
  <c r="BL51" i="1"/>
  <c r="BR50" i="1"/>
  <c r="BN50" i="1"/>
  <c r="BM50" i="1"/>
  <c r="BL50" i="1"/>
  <c r="BR49" i="1"/>
  <c r="BN49" i="1"/>
  <c r="BM49" i="1"/>
  <c r="BL49" i="1"/>
  <c r="BR48" i="1"/>
  <c r="BM48" i="1"/>
  <c r="BL48" i="1"/>
  <c r="BR47" i="1"/>
  <c r="CK46" i="1"/>
  <c r="CJ46" i="1"/>
  <c r="CI46" i="1"/>
  <c r="CH46" i="1"/>
  <c r="BR46" i="1"/>
  <c r="BQ46" i="1"/>
  <c r="BP46" i="1"/>
  <c r="BO46" i="1"/>
  <c r="BN46" i="1"/>
  <c r="BM46" i="1"/>
  <c r="BL46" i="1"/>
  <c r="BR45" i="1"/>
  <c r="CS44" i="1"/>
  <c r="BR44" i="1"/>
  <c r="BN44" i="1"/>
  <c r="BM44" i="1"/>
  <c r="BL44" i="1"/>
  <c r="BO44" i="1" s="1"/>
  <c r="BR43" i="1"/>
  <c r="BR42" i="1"/>
  <c r="BR41" i="1"/>
  <c r="BR37" i="1"/>
  <c r="AF31" i="1"/>
  <c r="BR30" i="1"/>
  <c r="AF30" i="1"/>
  <c r="BR29" i="1"/>
  <c r="BR28" i="1"/>
  <c r="BR27" i="1"/>
  <c r="BR26" i="1"/>
  <c r="BR25" i="1"/>
  <c r="BR24" i="1"/>
  <c r="BR23" i="1"/>
  <c r="BR22" i="1"/>
  <c r="BR21" i="1"/>
  <c r="BR20" i="1"/>
  <c r="BR19" i="1"/>
  <c r="BR18" i="1"/>
  <c r="CS17" i="1"/>
  <c r="CH17" i="1"/>
  <c r="BR17" i="1"/>
  <c r="BO17" i="1"/>
  <c r="BN17" i="1"/>
  <c r="BM17" i="1"/>
  <c r="BL17" i="1"/>
  <c r="BR16" i="1"/>
  <c r="CU15" i="1"/>
  <c r="CT15" i="1"/>
  <c r="CS15" i="1"/>
  <c r="BR15" i="1"/>
  <c r="BO15" i="1"/>
  <c r="BN15" i="1"/>
  <c r="BM15" i="1"/>
  <c r="BL15" i="1"/>
  <c r="BR14" i="1"/>
  <c r="BN14" i="1"/>
  <c r="BM14" i="1"/>
  <c r="BL14" i="1"/>
  <c r="BO14" i="1" s="1"/>
  <c r="CX13" i="1"/>
  <c r="CW13" i="1"/>
  <c r="CV13" i="1"/>
  <c r="CU13" i="1"/>
  <c r="CT13" i="1"/>
  <c r="CS13" i="1"/>
  <c r="CR13" i="1"/>
  <c r="CQ13" i="1"/>
  <c r="BR13" i="1"/>
  <c r="BN13" i="1"/>
  <c r="BL13" i="1"/>
  <c r="BR12" i="1"/>
  <c r="BL12" i="1"/>
  <c r="BR11" i="1"/>
  <c r="BL11" i="1"/>
  <c r="BR10" i="1"/>
  <c r="BR9" i="1"/>
  <c r="BL9" i="1"/>
  <c r="BR8" i="1"/>
  <c r="BR7" i="1"/>
  <c r="BR6" i="1"/>
  <c r="BL6" i="1"/>
  <c r="BR5" i="1"/>
  <c r="BR4" i="1"/>
  <c r="BR3" i="1"/>
  <c r="BR2" i="1"/>
  <c r="BW1" i="1"/>
  <c r="BW2" i="1" s="1"/>
  <c r="BR1" i="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Angela Johanna Nuñez Peña</author>
  </authors>
  <commentList>
    <comment ref="O18" authorId="0" shapeId="0" xr:uid="{C5474BEC-6B3F-4384-B250-5845E2EDEFE8}">
      <text>
        <r>
          <rPr>
            <b/>
            <sz val="9"/>
            <color indexed="81"/>
            <rFont val="Tahoma"/>
            <family val="2"/>
          </rPr>
          <t>Seleccionar:
Leasing
Fiducia
Mandato
Otro….. Describa Cuál?</t>
        </r>
      </text>
    </comment>
  </commentList>
</comments>
</file>

<file path=xl/sharedStrings.xml><?xml version="1.0" encoding="utf-8"?>
<sst xmlns="http://schemas.openxmlformats.org/spreadsheetml/2006/main" count="1318" uniqueCount="1119">
  <si>
    <t xml:space="preserve"> NIT. 800.149.695-1</t>
  </si>
  <si>
    <t>FORMATO SOLICITUD DE INSCRIPCIÓN Y ACTUALIZACIÓN DE CLIENTE Y/O PROVEEDOR</t>
  </si>
  <si>
    <t>Código</t>
  </si>
  <si>
    <t>FC-FI-FO-01</t>
  </si>
  <si>
    <t>Tipo de relación comercial</t>
  </si>
  <si>
    <t>Tipo de trámite</t>
  </si>
  <si>
    <t>Tipo de identificación</t>
  </si>
  <si>
    <t>Tipo identificación</t>
  </si>
  <si>
    <t>Elemento</t>
  </si>
  <si>
    <t>Abreviatura</t>
  </si>
  <si>
    <t>Letras</t>
  </si>
  <si>
    <t>Dirección legal</t>
  </si>
  <si>
    <t>Género</t>
  </si>
  <si>
    <t>Plazo para pago</t>
  </si>
  <si>
    <t>Calidad contribuyente</t>
  </si>
  <si>
    <t>Tipo de tercero                               (aplica para proveedores)</t>
  </si>
  <si>
    <t>Copia factura o doc. equivalente</t>
  </si>
  <si>
    <t>Certificado cámara y comercio</t>
  </si>
  <si>
    <t>Certificado cuenta bancaria</t>
  </si>
  <si>
    <t>Copia documento identidad</t>
  </si>
  <si>
    <t>RUT</t>
  </si>
  <si>
    <t>Tipo de cuenta bancaria</t>
  </si>
  <si>
    <t>Entidad Legal</t>
  </si>
  <si>
    <t>NETO A 60</t>
  </si>
  <si>
    <t>Código de Actividad CIIU a  Declarar Resolución 0079</t>
  </si>
  <si>
    <t>Descripción Actividad Económica CIIU Rev. 4 A.C. Distrito Capital</t>
  </si>
  <si>
    <t>TIPO_PROVEEDOR NACIONAL</t>
  </si>
  <si>
    <t>MACROPROCESO FINANCIERA</t>
  </si>
  <si>
    <t>Fecha</t>
  </si>
  <si>
    <t>27-Sep-2022</t>
  </si>
  <si>
    <t>Proveedor nacional</t>
  </si>
  <si>
    <t>Creación</t>
  </si>
  <si>
    <t>NIT</t>
  </si>
  <si>
    <t>Cédula de Ciudadanía</t>
  </si>
  <si>
    <t>Ahorros</t>
  </si>
  <si>
    <t>CLIENTE</t>
  </si>
  <si>
    <t>X</t>
  </si>
  <si>
    <t>Aceptado</t>
  </si>
  <si>
    <t>Entidad del Exterior</t>
  </si>
  <si>
    <t>Si</t>
  </si>
  <si>
    <t>NETO A 30</t>
  </si>
  <si>
    <t>EQUIPOS MEDICOS</t>
  </si>
  <si>
    <t>ACCIONISTA</t>
  </si>
  <si>
    <t>GERENCIA FINANCIERA Y ADMINISTRATIVA / SUBDIRECCIÓN DE CUENTAS POR PAGAR</t>
  </si>
  <si>
    <t>Versión</t>
  </si>
  <si>
    <t>Proveedor extranjero</t>
  </si>
  <si>
    <t>Actualización anual solicitada por Cruz Verde</t>
  </si>
  <si>
    <t>Cédula de Extranjería</t>
  </si>
  <si>
    <t>Avenida Carrera</t>
  </si>
  <si>
    <t>AK</t>
  </si>
  <si>
    <t>A</t>
  </si>
  <si>
    <t>Masculino</t>
  </si>
  <si>
    <t>INMEDIATO</t>
  </si>
  <si>
    <t>Gran Contribuyente</t>
  </si>
  <si>
    <t>Persona natural</t>
  </si>
  <si>
    <t>Corriente</t>
  </si>
  <si>
    <t>PROVEEDOR</t>
  </si>
  <si>
    <t>Rechazado</t>
  </si>
  <si>
    <t>Individuo</t>
  </si>
  <si>
    <t>No</t>
  </si>
  <si>
    <t>NETO A 90</t>
  </si>
  <si>
    <t>Cultivo de cereales (excepto arroz), legumbres y semillas oleaginosas</t>
  </si>
  <si>
    <t>EQUIPOS PARA LABORATORIO</t>
  </si>
  <si>
    <t>ACTIVIDADES ARTISTICAS</t>
  </si>
  <si>
    <t>Nota 1: Si el formulario no es diligenciado en su totalidad, será rechazado.
Nota 2: El único buzón autorizado por Droguerías y Farmacias Cruz Verde S.A.S para la radicación de DTE es dte_8001496951@dte.paperless.com.co</t>
  </si>
  <si>
    <t>Cliente</t>
  </si>
  <si>
    <t>Actualización solicitada por el tercero</t>
  </si>
  <si>
    <t>Tarjeta de Extranjería</t>
  </si>
  <si>
    <t>Avenida Calle</t>
  </si>
  <si>
    <t>AC</t>
  </si>
  <si>
    <t>B</t>
  </si>
  <si>
    <t>Femenino</t>
  </si>
  <si>
    <t>Régimen Común</t>
  </si>
  <si>
    <t>Persona jurídica</t>
  </si>
  <si>
    <t>Individuo Cedula de Extranjería</t>
  </si>
  <si>
    <t>NETO A 85</t>
  </si>
  <si>
    <t>Cultivo de arroz</t>
  </si>
  <si>
    <t>EXISTENCIAS</t>
  </si>
  <si>
    <t>ACTIVIDADES INMOBILIARIAS</t>
  </si>
  <si>
    <t>INFORMACIÓN GENERAL</t>
  </si>
  <si>
    <t>Pasaporte</t>
  </si>
  <si>
    <t>Carrera</t>
  </si>
  <si>
    <t>KR</t>
  </si>
  <si>
    <t>C</t>
  </si>
  <si>
    <t>Régimen Simplificado</t>
  </si>
  <si>
    <t>N/A</t>
  </si>
  <si>
    <t>NETO A 35</t>
  </si>
  <si>
    <t>Cultivo de hortalizas, raíces y tubérculos</t>
  </si>
  <si>
    <t>MATERIALES MEDICO QUIRURGICOS</t>
  </si>
  <si>
    <t>AFILIACIONES Y CONTRIBUCIONES</t>
  </si>
  <si>
    <t>Fecha de diligenciamiento*</t>
  </si>
  <si>
    <t>Tipo de relación comercial*</t>
  </si>
  <si>
    <t>Tipo de trámite*</t>
  </si>
  <si>
    <t>Transversal</t>
  </si>
  <si>
    <t>TV</t>
  </si>
  <si>
    <t>D</t>
  </si>
  <si>
    <t>NETO A 120</t>
  </si>
  <si>
    <t>Régimen Especial</t>
  </si>
  <si>
    <t>Cultivo de tabaco</t>
  </si>
  <si>
    <t>AGENTE DE ADUANA</t>
  </si>
  <si>
    <t>Ejerce la actividad inmobiliaria o de arrendamiento de bienes propios o de terceros, como actividad mercantil*</t>
  </si>
  <si>
    <t>Seleccione una de las opciones</t>
  </si>
  <si>
    <t>Posee a nivel de propietario o subarrendador, mas de cinco (5) contratos de arrendamiento sobre uno o varios inmuebles*</t>
  </si>
  <si>
    <t>DNI</t>
  </si>
  <si>
    <t>F</t>
  </si>
  <si>
    <t>Cultivo de plantas textiles</t>
  </si>
  <si>
    <t>ARQUITECTURA Y CONSTRUC</t>
  </si>
  <si>
    <t>Posee a nivel de propietario o subarrendador, mas de cinco (10) contratos de arrendamiento sobre uno o varios inmuebles en el mismo municipio*</t>
  </si>
  <si>
    <t>Teniendo en cuenta lo anterior, es contribuyente del impuesto de industria y comercio*</t>
  </si>
  <si>
    <t>H</t>
  </si>
  <si>
    <t>Otros cultivos transitorios n.c.p.</t>
  </si>
  <si>
    <t>ASESORIA EN GESTION</t>
  </si>
  <si>
    <t>DATOS DEL PROVEEDOR / CLIENTE</t>
  </si>
  <si>
    <t>Conjunto Residencial</t>
  </si>
  <si>
    <t>CO</t>
  </si>
  <si>
    <t>I</t>
  </si>
  <si>
    <t>8% A 30 DIAS</t>
  </si>
  <si>
    <t>Naturaleza del proveedor</t>
  </si>
  <si>
    <t>RF ARREN PJ 4%</t>
  </si>
  <si>
    <t>RF SERV PN 1%</t>
  </si>
  <si>
    <t>RI RC COMP 10%</t>
  </si>
  <si>
    <t>RI RS COMP 10%</t>
  </si>
  <si>
    <t>ICAARSER4.5</t>
  </si>
  <si>
    <t>RS_ICAARSER4.5</t>
  </si>
  <si>
    <t>RF CREE 1.5%</t>
  </si>
  <si>
    <t>NETO A 27</t>
  </si>
  <si>
    <t>Cultivo de frutas tropicales y subtropicales</t>
  </si>
  <si>
    <t>ASESORIA EN SALUD</t>
  </si>
  <si>
    <t>Apartamento</t>
  </si>
  <si>
    <t>AP</t>
  </si>
  <si>
    <t>J</t>
  </si>
  <si>
    <t>7% A 30 DIAS</t>
  </si>
  <si>
    <t>RF COM PJ 3.5%</t>
  </si>
  <si>
    <t>RF SERV PN 2%</t>
  </si>
  <si>
    <t>RI RC SERV 10%</t>
  </si>
  <si>
    <t>RI RS SERV 10%</t>
  </si>
  <si>
    <t>ICAlQCOM8</t>
  </si>
  <si>
    <t>RS_ICAlQCOM8</t>
  </si>
  <si>
    <t>Cultivo de plátano y banano</t>
  </si>
  <si>
    <t>ASESORIAS CONTAB  TRIBUTAR</t>
  </si>
  <si>
    <t>seleccione una de las opciones</t>
  </si>
  <si>
    <t>Autopista</t>
  </si>
  <si>
    <t>AU</t>
  </si>
  <si>
    <t>K</t>
  </si>
  <si>
    <t>6% A 90 DIAS</t>
  </si>
  <si>
    <t>RF COM PN 3.5%</t>
  </si>
  <si>
    <t>RF SERV PN3.5%</t>
  </si>
  <si>
    <t>RI RC COMP 20%</t>
  </si>
  <si>
    <t>RI RS COMP 1.6%</t>
  </si>
  <si>
    <t>ICAlQCOM4.5</t>
  </si>
  <si>
    <t>RS_ICAlQCOM4.5</t>
  </si>
  <si>
    <t>NETO A 25</t>
  </si>
  <si>
    <t>Cultivo de café</t>
  </si>
  <si>
    <t>ASESORIAS EN SISTEMAS</t>
  </si>
  <si>
    <t>Tipo de identificación*</t>
  </si>
  <si>
    <t>sin dígito de verificación*</t>
  </si>
  <si>
    <t>Avenida</t>
  </si>
  <si>
    <t>AV</t>
  </si>
  <si>
    <t>L</t>
  </si>
  <si>
    <t>6% A 60 DIAS</t>
  </si>
  <si>
    <t>RF COMIS PJ11%</t>
  </si>
  <si>
    <t>RF SERV GRA 6%</t>
  </si>
  <si>
    <t>RI RC SERV 20%</t>
  </si>
  <si>
    <t>RI RS SERV 1.6%</t>
  </si>
  <si>
    <t>ICAlQSER8</t>
  </si>
  <si>
    <t>RS_ICAlQSER8</t>
  </si>
  <si>
    <t>NETO A 22</t>
  </si>
  <si>
    <t>Cultivo de caña de azúcar</t>
  </si>
  <si>
    <t>BANCARIO</t>
  </si>
  <si>
    <t xml:space="preserve">No. </t>
  </si>
  <si>
    <t>Ingrese el número de identificación</t>
  </si>
  <si>
    <t>Ingrese nomenclatura</t>
  </si>
  <si>
    <t>No.</t>
  </si>
  <si>
    <t>Ingrese el país donde se encuentra radicado</t>
  </si>
  <si>
    <t>Kilómetro</t>
  </si>
  <si>
    <t>KM</t>
  </si>
  <si>
    <t>M</t>
  </si>
  <si>
    <t>6% A 30 DIAS</t>
  </si>
  <si>
    <t>RF COMIS PN10%</t>
  </si>
  <si>
    <t>RF ARINPN 3.5%</t>
  </si>
  <si>
    <t>RI RC COMP 1.6%</t>
  </si>
  <si>
    <t>ICAlQSER4.5</t>
  </si>
  <si>
    <t>RS_ICAlQSER4.5</t>
  </si>
  <si>
    <t>NETO A 20</t>
  </si>
  <si>
    <t>Cultivo de flor de corte</t>
  </si>
  <si>
    <t>CAJA DE COMPENSACION</t>
  </si>
  <si>
    <t>Centro Comercial</t>
  </si>
  <si>
    <t>CE</t>
  </si>
  <si>
    <t>N</t>
  </si>
  <si>
    <t>5.5% A 45</t>
  </si>
  <si>
    <t>Declarante de renta</t>
  </si>
  <si>
    <t>RF C_VT lS R1%</t>
  </si>
  <si>
    <t>RI RC SERV 1.6%</t>
  </si>
  <si>
    <t>ICAlOC11.04</t>
  </si>
  <si>
    <t>RS_ICAlOC11.04</t>
  </si>
  <si>
    <t>NETO A 15</t>
  </si>
  <si>
    <t>Cultivo de palma para aceite (palma africana) y otros frutos oleaginosos</t>
  </si>
  <si>
    <t>COMERCIO AL POR MENOR</t>
  </si>
  <si>
    <t>Ingrese el país de la sede principal</t>
  </si>
  <si>
    <t>Ingrese el departamento de la sede principal</t>
  </si>
  <si>
    <t>Ingrese la ciudad de la sede principal</t>
  </si>
  <si>
    <t>Ingrese la actividad económica</t>
  </si>
  <si>
    <t>Unidad Residencial</t>
  </si>
  <si>
    <t>UL</t>
  </si>
  <si>
    <t>O</t>
  </si>
  <si>
    <t>5% A 90 DIAS</t>
  </si>
  <si>
    <t>Régimen ordinario</t>
  </si>
  <si>
    <t>RF C_VT Cl0.1%</t>
  </si>
  <si>
    <t xml:space="preserve">ICAlOC6.9  </t>
  </si>
  <si>
    <t xml:space="preserve">RS_ICAlOC6.9  </t>
  </si>
  <si>
    <t>NETO A 130</t>
  </si>
  <si>
    <t>Cultivo de plantas con las que se prepararan bebidas</t>
  </si>
  <si>
    <t>VIAJES TRANSPORTE Y CORREOS</t>
  </si>
  <si>
    <t>Local Mezanine</t>
  </si>
  <si>
    <t>LM</t>
  </si>
  <si>
    <t>P</t>
  </si>
  <si>
    <t>5% A 75 DIAS</t>
  </si>
  <si>
    <t>Régimen especial</t>
  </si>
  <si>
    <t>RF DIVIDEN 20%</t>
  </si>
  <si>
    <t xml:space="preserve">RSICAlOC4.14  </t>
  </si>
  <si>
    <t>Cultivo de especias y de plantas aromáticas y medicinales</t>
  </si>
  <si>
    <t>DOTACION Y CONFECCIONES</t>
  </si>
  <si>
    <t>Ingrese prefijo del país</t>
  </si>
  <si>
    <t>Ingrese número de teléfono</t>
  </si>
  <si>
    <t>Ingrese celular / fax</t>
  </si>
  <si>
    <t>Ingrese correo electrónico para reporte de pagos</t>
  </si>
  <si>
    <t>Garaje Sótano</t>
  </si>
  <si>
    <t>GS</t>
  </si>
  <si>
    <t>Q</t>
  </si>
  <si>
    <t>4.2% A 30</t>
  </si>
  <si>
    <t>No declarante</t>
  </si>
  <si>
    <t>ICAlOGSERV7</t>
  </si>
  <si>
    <t>RS_ICAlOGSERV7</t>
  </si>
  <si>
    <t>NETO A 12</t>
  </si>
  <si>
    <t>Otros cultivos permanentes n.c.p.</t>
  </si>
  <si>
    <t>EDITORIALES E IMPRENTAS</t>
  </si>
  <si>
    <t>Tipo de Contrato</t>
  </si>
  <si>
    <t>Escribalo aquí</t>
  </si>
  <si>
    <t>Actúa como mandatario*</t>
  </si>
  <si>
    <t>SI</t>
  </si>
  <si>
    <t>NO</t>
  </si>
  <si>
    <t>Es mandatario con representación*</t>
  </si>
  <si>
    <t>R</t>
  </si>
  <si>
    <t>Propagación de plantas (actividades de los viveros, excepto viveros forestales)</t>
  </si>
  <si>
    <t>EDUCACION Y CAPACITACION</t>
  </si>
  <si>
    <t>Nombre o Razón Social del Mandante</t>
  </si>
  <si>
    <t>Sin dígito de verificación*</t>
  </si>
  <si>
    <t>S</t>
  </si>
  <si>
    <t>Cría de ganado bovino y bufalino</t>
  </si>
  <si>
    <t>ELEMENTOS DE ASEO</t>
  </si>
  <si>
    <t>T</t>
  </si>
  <si>
    <t>Cría de caballos y otros equinos</t>
  </si>
  <si>
    <t>ELEMENTOS DE CAFETERIA</t>
  </si>
  <si>
    <t>U</t>
  </si>
  <si>
    <t>Cría de ovejas y cabras</t>
  </si>
  <si>
    <t>EMPLOYEE</t>
  </si>
  <si>
    <t>V</t>
  </si>
  <si>
    <t>Cría de ganado porcino</t>
  </si>
  <si>
    <t>EMPRESA DE PUBLICIDAD</t>
  </si>
  <si>
    <t>W</t>
  </si>
  <si>
    <t>Cría de aves de corral</t>
  </si>
  <si>
    <t>EMPRESA DE SERVICIOS PUBLICOS</t>
  </si>
  <si>
    <t>Cría de otros animales n.c.p.</t>
  </si>
  <si>
    <t>EMPRESAS DE SEGUROS</t>
  </si>
  <si>
    <t>Y</t>
  </si>
  <si>
    <t>Explotación primaria mixta (agrícola y pecuaria)</t>
  </si>
  <si>
    <t>ENTIDAD PROMOTORA DE SALUD</t>
  </si>
  <si>
    <t>Z</t>
  </si>
  <si>
    <t>Actividades de apoyo a la agricultura</t>
  </si>
  <si>
    <t>ENTIDADES ESTATALES</t>
  </si>
  <si>
    <r>
      <rPr>
        <b/>
        <sz val="11"/>
        <color theme="1"/>
        <rFont val="Calibri"/>
        <family val="2"/>
        <scheme val="minor"/>
      </rPr>
      <t>FAVOR TENER PRESENTE</t>
    </r>
    <r>
      <rPr>
        <sz val="11"/>
        <color theme="1"/>
        <rFont val="Calibri"/>
        <family val="2"/>
        <scheme val="minor"/>
      </rPr>
      <t xml:space="preserve">:
- Si posee </t>
    </r>
    <r>
      <rPr>
        <b/>
        <sz val="11"/>
        <color theme="1"/>
        <rFont val="Calibri"/>
        <family val="2"/>
        <scheme val="minor"/>
      </rPr>
      <t>Mandante(s)</t>
    </r>
    <r>
      <rPr>
        <sz val="11"/>
        <color theme="1"/>
        <rFont val="Calibri"/>
        <family val="2"/>
        <scheme val="minor"/>
      </rPr>
      <t xml:space="preserve"> debe(n) diligenciar este mismo formato y entregar los documentos requeridos.
- En caso que el contrato de arrendamiento no sea directamente con el propietario, si no a través de una inmobiliaria, el propietario del inmueble debe diligenciar este mismo formato.</t>
    </r>
  </si>
  <si>
    <t>BIS</t>
  </si>
  <si>
    <t>Actividades de apoyo a la ganadería</t>
  </si>
  <si>
    <t>ENTIDADES FINANCIERAS</t>
  </si>
  <si>
    <t>Ciudad (donde se presta el servicio o se realiza la compra)*</t>
  </si>
  <si>
    <t>Código CIIU de la actividad, bien o servicio que se presta a Droguerías Cruz Verde*</t>
  </si>
  <si>
    <t>Detalle de la actividad, bien o servicio que se presta a Droguerías Cruz Verde*</t>
  </si>
  <si>
    <t>Actividades posteriores a la cosecha</t>
  </si>
  <si>
    <t>EQUIPOS DE COMPUTO Y COMUNIC</t>
  </si>
  <si>
    <t>Ingrese Ciudad</t>
  </si>
  <si>
    <t>Tratamiento de semillas para propagación</t>
  </si>
  <si>
    <t>EQUIPOS DE SEGURIDAD</t>
  </si>
  <si>
    <t>Caza ordinaria y mediante trampas y actividades de servicios conexas</t>
  </si>
  <si>
    <t>EQUIPOS ELECTRICOS</t>
  </si>
  <si>
    <t>SUBARRIENDOS</t>
  </si>
  <si>
    <t xml:space="preserve">Para ejercer su labor ¿necesita ingresar a las instalaciones de Cruz Verde? </t>
  </si>
  <si>
    <t>Si*</t>
  </si>
  <si>
    <t>TRANSPORTE TERRESTRE</t>
  </si>
  <si>
    <t>*Si su respuesta es positiva, adjunte la documentación descrita en el "GH-RL-AN-40 Anexo Matriz de Requisitos de Selección de Proveedores y Contratistas para el Sistema de Gestión de Seguridad y Salud en el Trabajo (SG-SST)".</t>
  </si>
  <si>
    <t>VEHICULOS Y AUTOPARTES</t>
  </si>
  <si>
    <t>EQUIPOS PARA OFICINA</t>
  </si>
  <si>
    <t>Si usted es persona natural, por favor conteste las siguientes preguntas:</t>
  </si>
  <si>
    <t>GREMIOS COOPERATIVAS Y CAMARAS</t>
  </si>
  <si>
    <t>¿Es usted una Persona Expuesta Políticamente (PEP)?</t>
  </si>
  <si>
    <t>¿Cuál?</t>
  </si>
  <si>
    <t>HOTELES Y ALOJAMIENTOS</t>
  </si>
  <si>
    <t>¿Existe algún vínculo familiar, civil o de asociación entre usted y una PEP?</t>
  </si>
  <si>
    <t>Silvicultura y otras actividades forestales</t>
  </si>
  <si>
    <t>INVESTIGACION Y SEGURIDAD</t>
  </si>
  <si>
    <t>Si seleccionó la opción 4. PEP por relación, por favor indique quién es la PEP</t>
  </si>
  <si>
    <t>MAQUINARIA Y EQUIPO</t>
  </si>
  <si>
    <t>Primer apellido*</t>
  </si>
  <si>
    <t>Segundo apellido*</t>
  </si>
  <si>
    <t>Nombres*</t>
  </si>
  <si>
    <t>MATERIALES DE CONSTRUCCION</t>
  </si>
  <si>
    <t>Ingrese primer apellido</t>
  </si>
  <si>
    <t>Ingrese segundo apellido</t>
  </si>
  <si>
    <t>Ingrese nombres</t>
  </si>
  <si>
    <t>Selecciones una de las opciones</t>
  </si>
  <si>
    <t>Ingrese número de identificación</t>
  </si>
  <si>
    <t>SERVICIOS LOGISTICOS</t>
  </si>
  <si>
    <t>Deposito Sótano</t>
  </si>
  <si>
    <t>DS</t>
  </si>
  <si>
    <t>4% A 30 DIAS</t>
  </si>
  <si>
    <t>ICAVLLPC5.4</t>
  </si>
  <si>
    <t>RS_ICAVVCSER2</t>
  </si>
  <si>
    <t>NETO A 10</t>
  </si>
  <si>
    <t>Extracción de madera</t>
  </si>
  <si>
    <t>MUEBLES Y ENSERES</t>
  </si>
  <si>
    <t>DATOS DEL REPRESENTANTE LEGAL</t>
  </si>
  <si>
    <t>Cuentas Corridas</t>
  </si>
  <si>
    <t>CC</t>
  </si>
  <si>
    <t>3.5% A 30</t>
  </si>
  <si>
    <t>Recolección de productos forestales diferentes a la madera</t>
  </si>
  <si>
    <t>OTROS</t>
  </si>
  <si>
    <t>Round</t>
  </si>
  <si>
    <t>RP</t>
  </si>
  <si>
    <t>3% A 30 DIAS</t>
  </si>
  <si>
    <t>RF REND FIN 7%</t>
  </si>
  <si>
    <t>ICAlOGS6.9</t>
  </si>
  <si>
    <t>RS_ICAlOGS9.66</t>
  </si>
  <si>
    <t>CONTADO</t>
  </si>
  <si>
    <t>Servicios de apoyo a la silvicultura</t>
  </si>
  <si>
    <t>OTROS INDEPENDIENTE</t>
  </si>
  <si>
    <t>Administración</t>
  </si>
  <si>
    <t>AD</t>
  </si>
  <si>
    <t>2% A 45 DIAS</t>
  </si>
  <si>
    <t>RF SERV G PJ4%</t>
  </si>
  <si>
    <t>ICAlOGS9.66</t>
  </si>
  <si>
    <t>RS_ICAlOS4.14</t>
  </si>
  <si>
    <t>Pesca marítima</t>
  </si>
  <si>
    <t>OTROS SERVICIOS EN SALUD</t>
  </si>
  <si>
    <t>Aeropuerto</t>
  </si>
  <si>
    <t>AE</t>
  </si>
  <si>
    <t>2% A 30 DIAS</t>
  </si>
  <si>
    <t>Pesca de agua dulce</t>
  </si>
  <si>
    <t>OUTSOURCING DE ADMINISTRACION</t>
  </si>
  <si>
    <t>Ingrese la fecha de expedición</t>
  </si>
  <si>
    <t>Ingrese el lugar de expedición</t>
  </si>
  <si>
    <t>Agrupación</t>
  </si>
  <si>
    <t>AG</t>
  </si>
  <si>
    <t>15% A 60 DIAS</t>
  </si>
  <si>
    <t>Acuicultura marítima</t>
  </si>
  <si>
    <t>PAPELERIA E INSUMOS DE OFICINA</t>
  </si>
  <si>
    <t>Altillo</t>
  </si>
  <si>
    <t>AL</t>
  </si>
  <si>
    <t>15% A 30 DIAS</t>
  </si>
  <si>
    <t>Acuicultura de agua dulce</t>
  </si>
  <si>
    <t>PENSIONES Y CESANTIAS</t>
  </si>
  <si>
    <t>Ingrese el lugar de nacimiento</t>
  </si>
  <si>
    <t>Ingrese la nacionalidad</t>
  </si>
  <si>
    <t>Barrio</t>
  </si>
  <si>
    <t>BR</t>
  </si>
  <si>
    <t>12% A 30 DIAS</t>
  </si>
  <si>
    <t>Extracción de hulla (carbón de piedra)</t>
  </si>
  <si>
    <t>PRODUCTOS ALIMENTICIOS</t>
  </si>
  <si>
    <t>¿Por su cargo o actividad maneja recursos públicos?</t>
  </si>
  <si>
    <t>Bloque</t>
  </si>
  <si>
    <t>BQ</t>
  </si>
  <si>
    <t>Extracción de petróleo crudo</t>
  </si>
  <si>
    <t>PRODUCTOS QUIMICOS</t>
  </si>
  <si>
    <t>¿Es usted una Persona Expuesta Políticamente (PEP)?*</t>
  </si>
  <si>
    <t>PROFESIONAL DE LA SALUD</t>
  </si>
  <si>
    <t>Bulevar</t>
  </si>
  <si>
    <t>BL</t>
  </si>
  <si>
    <t>Extracción de minerales de hierro</t>
  </si>
  <si>
    <t>PROVEEDORES INFORMATICOS</t>
  </si>
  <si>
    <r>
      <t xml:space="preserve">Si seleccionó la opción </t>
    </r>
    <r>
      <rPr>
        <b/>
        <i/>
        <u/>
        <sz val="11"/>
        <rFont val="Calibri"/>
        <family val="2"/>
        <scheme val="minor"/>
      </rPr>
      <t>4. PEP por relación</t>
    </r>
    <r>
      <rPr>
        <b/>
        <i/>
        <sz val="11"/>
        <rFont val="Calibri"/>
        <family val="2"/>
        <scheme val="minor"/>
      </rPr>
      <t>, por favor indique quién es la PEP</t>
    </r>
  </si>
  <si>
    <t>PUBLIC SECTOR COMPANIES</t>
  </si>
  <si>
    <t>RELACIONADO</t>
  </si>
  <si>
    <t>REPARACIONES LOCATIVAS</t>
  </si>
  <si>
    <t>*Persona expuesta políticamente (PEP). A manera de ejemplo, se pueden catalogar como PEP aquellas personas que ocupen u ocuparon cargos públicos importantes, así como las personas con reconocimiento público, por ejemplo: presidente de la república, jefes de estado, jefes de gobierno, vicepresidente de la república, ministros, senadores, representantes de la cámara, magistrados de las altas cortes, gobernadores, alcaldes, disputados de las asambleas departamentales, concejales, ediles, directores de departamentos administrativos, directores de las diferentes secretarías a nivel departamental, distrital y municipal, directores de entidades descentralizadas, miembros activos de las fuerzas militares y de policía en grado de oficial desde el grado de coronel e inclusive en adelante y sus cargos homólogos en otras fuerzas, tesoreros de las diferentes entidades del estado de orden nacional, departamental y municipal, miembros afiliados a partidos políticos, personas con ejercicio en las artes (incluidos dentro de éstas, los representantes significativos de las diferentes manifestaciones culturales como la actuación, la pintura, la escultura, la escritura, etc.), con ejercicio en la farándula (actores, modelos, reinas de belleza, presentadores de televisión, diseñadores, estilistas, etc.), con ejercicio en el deporte, las ciencias, y los representantes de organizaciones religiosas y los demás inscritos en el Decreto 830 del 2021 en el artículo 2.1.4.2.3. Lo descrito anteriormente no es taxativo.</t>
  </si>
  <si>
    <t>Carretera</t>
  </si>
  <si>
    <t>CT</t>
  </si>
  <si>
    <t>Extracción de minerales de uranio y de torio</t>
  </si>
  <si>
    <t>RESTAURANTES ALIMENTOS BEBIDAS</t>
  </si>
  <si>
    <t>Identificación de los miembros de la junta Directiva o quien hace sus veces de acuerdo a la Cámara de Comercio</t>
  </si>
  <si>
    <t>Casa</t>
  </si>
  <si>
    <t>CS</t>
  </si>
  <si>
    <t>Extracción de oro y otros metales preciosos</t>
  </si>
  <si>
    <t>SERVICIOS DE MANTENIMIENTO</t>
  </si>
  <si>
    <t>Tipo de ID</t>
  </si>
  <si>
    <t>Número de ID</t>
  </si>
  <si>
    <t>Nombre Completo</t>
  </si>
  <si>
    <t>¿Es usted una PEP?</t>
  </si>
  <si>
    <t>¿Cuál?*</t>
  </si>
  <si>
    <t>Administra recursos 
públicos</t>
  </si>
  <si>
    <t>Ejerce algún grado
poder público</t>
  </si>
  <si>
    <t>Circular</t>
  </si>
  <si>
    <t>CQ</t>
  </si>
  <si>
    <t>TERMINO</t>
  </si>
  <si>
    <t>Extracción de minerales de níquel</t>
  </si>
  <si>
    <t>Circunvalar</t>
  </si>
  <si>
    <t>CV</t>
  </si>
  <si>
    <t>Extracción de otros minerales metalíferos no ferrosos n.c.p.</t>
  </si>
  <si>
    <t>Ciudadela</t>
  </si>
  <si>
    <t>CD</t>
  </si>
  <si>
    <t>Extracción de piedra, arena, arcillas comunes, yeso y anhidrita</t>
  </si>
  <si>
    <t>Consultorio</t>
  </si>
  <si>
    <t>CN</t>
  </si>
  <si>
    <t>Extracción de arcillas de uso industrial, caliza, caolín y bentonitas</t>
  </si>
  <si>
    <t>Deposito</t>
  </si>
  <si>
    <t>DP</t>
  </si>
  <si>
    <t>Extracción de esmeraldas, piedras preciosas y semipreciosas</t>
  </si>
  <si>
    <t>Edificio</t>
  </si>
  <si>
    <t>ED</t>
  </si>
  <si>
    <t>Extracción de minerales para la fabricación de abonos y productos químicos</t>
  </si>
  <si>
    <t>Entrada</t>
  </si>
  <si>
    <t>EN</t>
  </si>
  <si>
    <t>Extracción de halita (sal)</t>
  </si>
  <si>
    <t>Esquina</t>
  </si>
  <si>
    <t>EQ</t>
  </si>
  <si>
    <t>Extracción de otros minerales no metálicos n.c.p.</t>
  </si>
  <si>
    <t>Etapa</t>
  </si>
  <si>
    <t>ET</t>
  </si>
  <si>
    <t>Actividades de apoyo para la extracción de petróleo y de gas natural</t>
  </si>
  <si>
    <t>Estación</t>
  </si>
  <si>
    <t>ES</t>
  </si>
  <si>
    <t>Actividades de apoyo para otras actividades de explotación de minas y canteras</t>
  </si>
  <si>
    <t>Exterior</t>
  </si>
  <si>
    <t>EX</t>
  </si>
  <si>
    <t>Procesamiento y conservación de carne y productos cárnicos</t>
  </si>
  <si>
    <t>Este</t>
  </si>
  <si>
    <t>ESTE</t>
  </si>
  <si>
    <t>Procesamiento y conservación de pescados, crustáceos y moluscos</t>
  </si>
  <si>
    <t>Finca</t>
  </si>
  <si>
    <t>FI</t>
  </si>
  <si>
    <t>Elaboración de aceites y grasas de origen vegetal y animal</t>
  </si>
  <si>
    <r>
      <rPr>
        <b/>
        <sz val="11"/>
        <rFont val="Calibri"/>
        <family val="2"/>
        <scheme val="minor"/>
      </rPr>
      <t>*</t>
    </r>
    <r>
      <rPr>
        <sz val="11"/>
        <rFont val="Calibri"/>
        <family val="2"/>
        <scheme val="minor"/>
      </rPr>
      <t xml:space="preserve"> </t>
    </r>
    <r>
      <rPr>
        <b/>
        <sz val="11"/>
        <rFont val="Calibri"/>
        <family val="2"/>
        <scheme val="minor"/>
      </rPr>
      <t>1.</t>
    </r>
    <r>
      <rPr>
        <sz val="11"/>
        <rFont val="Calibri"/>
        <family val="2"/>
        <scheme val="minor"/>
      </rPr>
      <t xml:space="preserve"> PEP Nacional     </t>
    </r>
    <r>
      <rPr>
        <b/>
        <sz val="11"/>
        <rFont val="Calibri"/>
        <family val="2"/>
        <scheme val="minor"/>
      </rPr>
      <t>2.</t>
    </r>
    <r>
      <rPr>
        <sz val="11"/>
        <rFont val="Calibri"/>
        <family val="2"/>
        <scheme val="minor"/>
      </rPr>
      <t xml:space="preserve"> PEP Extranjero     </t>
    </r>
    <r>
      <rPr>
        <b/>
        <sz val="11"/>
        <rFont val="Calibri"/>
        <family val="2"/>
        <scheme val="minor"/>
      </rPr>
      <t>3.</t>
    </r>
    <r>
      <rPr>
        <sz val="11"/>
        <rFont val="Calibri"/>
        <family val="2"/>
        <scheme val="minor"/>
      </rPr>
      <t xml:space="preserve"> PEP Organización Internacional     </t>
    </r>
    <r>
      <rPr>
        <b/>
        <sz val="11"/>
        <rFont val="Calibri"/>
        <family val="2"/>
        <scheme val="minor"/>
      </rPr>
      <t>4.</t>
    </r>
    <r>
      <rPr>
        <sz val="11"/>
        <rFont val="Calibri"/>
        <family val="2"/>
        <scheme val="minor"/>
      </rPr>
      <t xml:space="preserve"> PEP por Relación</t>
    </r>
  </si>
  <si>
    <t>Interior</t>
  </si>
  <si>
    <t>IN</t>
  </si>
  <si>
    <t>Elaboración de productos de molinería</t>
  </si>
  <si>
    <t>Local</t>
  </si>
  <si>
    <t>LC</t>
  </si>
  <si>
    <t>Elaboración de almidones y productos derivados del almidón</t>
  </si>
  <si>
    <t>Ingrese nombre del contacto comercial</t>
  </si>
  <si>
    <t>Ingrese correo electrónico para envío de órdenes de compra y otros)</t>
  </si>
  <si>
    <t>Parque</t>
  </si>
  <si>
    <t>PQ</t>
  </si>
  <si>
    <t>Trilla de café</t>
  </si>
  <si>
    <t>Parqueadero</t>
  </si>
  <si>
    <t>PA</t>
  </si>
  <si>
    <t>Descafeinado, tostión y molienda del café</t>
  </si>
  <si>
    <t>Ingrese nombre de contacto cartera y/o tesorería</t>
  </si>
  <si>
    <t>Ingrese correo electrónico (para notificar pagos y estados de cuenta)</t>
  </si>
  <si>
    <t>Pasaje</t>
  </si>
  <si>
    <t>PJ</t>
  </si>
  <si>
    <t>Elaboración de otros derivados del café</t>
  </si>
  <si>
    <t>Paseo</t>
  </si>
  <si>
    <t>PS</t>
  </si>
  <si>
    <t>Elaboración y refinación de azúcar</t>
  </si>
  <si>
    <t>(Sólo para proveedores de mercancía para la venta Cruz Verde) 
Entrega mercancía Bodega Principal</t>
  </si>
  <si>
    <t>Peatonal</t>
  </si>
  <si>
    <t>PT</t>
  </si>
  <si>
    <t>ICAlOS4.14</t>
  </si>
  <si>
    <t>RS_ICAclos7.7</t>
  </si>
  <si>
    <t>Elaboración de panela</t>
  </si>
  <si>
    <t>Ingrese el término de pago</t>
  </si>
  <si>
    <t>Pent-House</t>
  </si>
  <si>
    <t>PN</t>
  </si>
  <si>
    <t xml:space="preserve">ICACLOS11 </t>
  </si>
  <si>
    <t>RS_ICACLOS8.8</t>
  </si>
  <si>
    <t>Elaboración de productos de panadería</t>
  </si>
  <si>
    <t>Piso</t>
  </si>
  <si>
    <t>PI</t>
  </si>
  <si>
    <t>Elaboración de cacao, chocolate y productos de confitería</t>
  </si>
  <si>
    <t>Supermanzana</t>
  </si>
  <si>
    <t>SM</t>
  </si>
  <si>
    <t>Elaboración de macarrones, fideos, alcuzcuz y productos farináceos similares</t>
  </si>
  <si>
    <r>
      <t xml:space="preserve">REFERENCIA ENTIDADES FINANCIERAS </t>
    </r>
    <r>
      <rPr>
        <sz val="11"/>
        <color theme="0"/>
        <rFont val="Calibri"/>
        <family val="2"/>
        <scheme val="minor"/>
      </rPr>
      <t xml:space="preserve">
(para proveedores por favor relacionar la cuenta que se autoriza para pagos por transferencia electrónica)</t>
    </r>
  </si>
  <si>
    <t>Urbanización</t>
  </si>
  <si>
    <t>UR</t>
  </si>
  <si>
    <t>Elaboración de comidas y platos preparados</t>
  </si>
  <si>
    <t>Tipo de cuenta bancaria*</t>
  </si>
  <si>
    <t>Variante</t>
  </si>
  <si>
    <t>VT</t>
  </si>
  <si>
    <t>Elaboración de otros productos alimenticios n.c.p.</t>
  </si>
  <si>
    <t>Ingrese nombre de la entidad financiera</t>
  </si>
  <si>
    <t>Ingrese el número de cuenta bancaria</t>
  </si>
  <si>
    <t>Ingrese la ciudad</t>
  </si>
  <si>
    <t>Vía</t>
  </si>
  <si>
    <t>VI</t>
  </si>
  <si>
    <t>Elaboración de alimentos preparados para animales</t>
  </si>
  <si>
    <t>Zona</t>
  </si>
  <si>
    <t>ZN</t>
  </si>
  <si>
    <t>Destilación, rectificación y mezcla de bebidas alcohólicas</t>
  </si>
  <si>
    <t>ÚNICAMENTE PARA PROVEEDORES</t>
  </si>
  <si>
    <t>ICANVAS 4</t>
  </si>
  <si>
    <t>RS_ICAPERC 6.1</t>
  </si>
  <si>
    <t>Elaboración de bebidas fermentadas no destiladas</t>
  </si>
  <si>
    <t>Naturaleza del proveedor*</t>
  </si>
  <si>
    <t>Producción de malta, elaboración de cervezas y otras bebidas malteadas</t>
  </si>
  <si>
    <t>Elaboración de bebidas no alcohólicas, producción de aguas minerales y de otras aguas embotelladas</t>
  </si>
  <si>
    <t>Auto retenedor</t>
  </si>
  <si>
    <t>Resolución No.</t>
  </si>
  <si>
    <t>Fecha Res:</t>
  </si>
  <si>
    <t>dd</t>
  </si>
  <si>
    <t xml:space="preserve">mm </t>
  </si>
  <si>
    <t>aaaa</t>
  </si>
  <si>
    <t>Elaboración de productos de tabaco</t>
  </si>
  <si>
    <t>Preparación e hilatura de fibras textiles</t>
  </si>
  <si>
    <t>Sujeto a retención en la fuente</t>
  </si>
  <si>
    <t>% de retención a aplicar</t>
  </si>
  <si>
    <t>Tipo de Contribuyente</t>
  </si>
  <si>
    <t>ICAPTO5</t>
  </si>
  <si>
    <t>RS_ICAPYANC10</t>
  </si>
  <si>
    <t>Tejeduría de productos textiles</t>
  </si>
  <si>
    <t>Acabado de productos textiles</t>
  </si>
  <si>
    <t>Sujeto a retención de IVA</t>
  </si>
  <si>
    <t>Municipio</t>
  </si>
  <si>
    <t>Fabricación de tejidos de punto y ganchillo</t>
  </si>
  <si>
    <t>Confección de artículos con materiales textiles, excepto prendas de vestir</t>
  </si>
  <si>
    <t>Sujeto a retención de ICA</t>
  </si>
  <si>
    <t>Código CIIU</t>
  </si>
  <si>
    <t>Fabricación de tapetes y alfombras para pisos</t>
  </si>
  <si>
    <t>Fabricación de cuerdas, cordeles, cables, bramantes y redes</t>
  </si>
  <si>
    <t>Fabricación de otros artículos textiles n.c.p.</t>
  </si>
  <si>
    <t>Declaro expresamente que:</t>
  </si>
  <si>
    <t>Confección de prendas de vestir, excepto prendas de piel</t>
  </si>
  <si>
    <t>a. Los recursos que poseo provienen de las siguientes fuentes (detalle actividad o negocio)</t>
  </si>
  <si>
    <t>Curtido y recurtido de cueros; recurtido y teñido de pieles.</t>
  </si>
  <si>
    <t>b. Tanto mi actividad o negocio es lícita y la ejerzo dentro del marco legal y los recursos que poseo no provienen de actividades ilícitas contempladas en el Código Penal Colombiano.</t>
  </si>
  <si>
    <t>Fabricación de artículos de viaje, bolsos de mano y artículos similares elaborados en cuero, y fabricación de artículos de talabartería y guarnicionería.</t>
  </si>
  <si>
    <t>c. La información que he suministrado en la solicitud y en este documento es veraz, verificable y me obligo a actualizarla anualmente.</t>
  </si>
  <si>
    <t>Fabricación de artículos de viaje, bolsos de mano y artículos similares; artículos de talabartería y guarnicionería elaborados en otros materiales</t>
  </si>
  <si>
    <t>d. Los recursos que se deriven del desarrollo de esta relación comercial no  provienen ni se destinarán a la financiación del terrorismo, grupos terroristas o actividades terroristas o de lavado de activos.</t>
  </si>
  <si>
    <t>Fabricación de calzado de cuero y piel, con cualquier tipo de suela</t>
  </si>
  <si>
    <t xml:space="preserve">e. Aplicaremos y cumpliremos todos los preceptos establecidos en Colombia en materia de anticorrupción (Ley 1474 de 2011) y en ese sentido declaramos, que los directivos, funcionarios, y/o la sociedad por mi representada,  adoptaremos todas medidas tendientes a evitar actos o conductas de corrupción y en especial de corrupción privada. </t>
  </si>
  <si>
    <t>Fabricación de otros tipos de calzado, excepto calzado de cuero y piel</t>
  </si>
  <si>
    <t>f. Conocemos que Cruz Verde está sujeta a las disposiciones en materia de soborno transnacional (Ley 1778 de 2016) y que cuenta con lineamientos y políticas de ética y conducta en sus relaciones con terceros, a los cuales nos adherimos cumpliendo los estándares de conducta requeridos para el efecto.</t>
  </si>
  <si>
    <t>Fabricación de partes del calzado</t>
  </si>
  <si>
    <t xml:space="preserve">g. Autorizamos a Cruz Verde para que en cualquier momento, ya sea de manera directa o a través de contratistas, adelante procesos de debida diligencia y auditoría (entre otros, la revisión de libros contables, registros, correspondencia, documentos legales, etc.), para verificar acciones de prevención de anticorrupción y soborno transnacional. </t>
  </si>
  <si>
    <t>Aserrado, acepillado e impregnación de la madera</t>
  </si>
  <si>
    <t>h.  Conocemos y daremos cumplimiento al sistema/programa de Ética y transparencia empresarial con que cuenta la compañía.</t>
  </si>
  <si>
    <t>Fabricación de hojas de madera para enchapado; fabricación de tableros contrachapados, tableros laminados, tableros de partículas y otros tableros y paneles</t>
  </si>
  <si>
    <t>Fabricación de partes y piezas de madera, de carpintería y ebanistería para la construcción y para edificios</t>
  </si>
  <si>
    <t>Fabricación de recipientes de madera</t>
  </si>
  <si>
    <t>¿Cuenta con medidas enfocadas al control de Lavado de Activos, Financiación del Terrorismo y Financiación de la Proliferación de Armas de Destrucción Masiva LA/FT/FPADM dentro de su organización?</t>
  </si>
  <si>
    <t>Fabricación de otros productos de madera; fabricación de artículos de corcho, cestería y espartería</t>
  </si>
  <si>
    <t>*Si su respuesta es positiva, adjunte la certificación del cumplimiento de SAGRILAFT.</t>
  </si>
  <si>
    <t>Fabricación de pulpas (pastas) celulósicas; papel y cartón</t>
  </si>
  <si>
    <t>Fabricación de papel y cartón ondulado (corrugado); fabricación de envases, empaques y de embalajes de papel y cartón.</t>
  </si>
  <si>
    <t>AUTORIZACIÓN TRATAMIENTO DE DATOS PERSONALES</t>
  </si>
  <si>
    <t>Fabricación de otros artículos de papel y cartón</t>
  </si>
  <si>
    <t>Al firmar autorizo de manera libre, previa, expresa e inequívoca a DROGUERÍAS Y FARMACIAS CRUZ VERDE S.A.S, en adelante CRUZ VERDE, el tratamiento de mis datos personales, los de la persona jurídica por mi representada y los datos de los colaboradores, representantes legales y miembros de la junta directiva de la sociedad  (ley 1581 de 2012 y ley 1266 de 2018 y demás normas que las complementen, modifiquen o reemplacen) que, en el marco de la relación comercial con CRUZ VERDE, se requieran para la debida ejecución y asuntos relacionados con la misma. El tratamiento de los datos personales, tendrá las siguientes finalidades: Creación y/o actualización de proveedores y clientes, reporte de obligaciones tributarias, legales, y administrativas, formalización, desarrollo y ejecución de contratos, registro y control de compras y ventas, comunicaciones físicas y electrónicas derivadas de la relación comercial, a través de comunicación telefónica, correo electrónico, correspondencia física, SMS o cualquier otro medio que permita dar pronta respuesta a cualquier trámite, pago, administración y gestión de cuentas y facturación.</t>
  </si>
  <si>
    <t>Actividades de impresión</t>
  </si>
  <si>
    <t>Autorizo igualmente a que mis datos sean Transferidos y/o Transmitidos a las demás empresas relacionadas con Cruz Verde, así como también a terceros contratistas que presten servicios a Cruz Verde, y que deban realizar el Tratamiento de datos personales. La mencionada Transferencia y/o Transmisión de datos personales podrá realizarse incluso a empresas que se encuentren fuera del territorio nacional en donde las normas de protección de datos no tengan un nivel de protección de datos equivalentes a las normas Colombianas. Igualmente, la Transferencia y /o Transmisión de datos personales podrá realizarse a empresas que se encuentren dentro de Colombia. Para lo anterior el presente documento obra como autorización expresa. Entiendo que en el evento de Transferencia y/o Transmisión, mis Datos Personales serán tratados bajo estrictas medidas de confidencialidad y seguridad.</t>
  </si>
  <si>
    <t>Fabricación de sustancias y productos químicos básicos</t>
  </si>
  <si>
    <t>La información personal que suministra, circula internamente de manera restringida, y no se comparte con terceros, contando con todas las medidas de seguridad físicas, técnicas y administrativas para evitar su perdida, adulteración, uso fraudulento, no adecuado, o no autorizado.</t>
  </si>
  <si>
    <t>Fabricación de abonos y compuestos inorgánicos nitrogenados</t>
  </si>
  <si>
    <t>La supresión de la información, procede cuando no preexista la finalidad para la cual se solicitaron los datos, y como disposición final de la información, se conservará para efectos de auditoria.</t>
  </si>
  <si>
    <t>Fabricación de plásticos en formas primarias</t>
  </si>
  <si>
    <t>Usted tiene derecho a conocer, actualizar y corregir sus datos personales, así mismo, podrá solicitar la supresión o revocar la autorización otorgada para su tratamiento. En caso de un reclamo o consulta puede realizarla a través del correo electrónico: habeasdata@cruzverde.com.co. 
Para conocer la Política de Tratamiento de datos Personales podrá consultarla en la página web www.cruzverde.com.co dirigiéndose al item Políticas de la sección de Servicio al Cliente.
Si requiere radicar una PQR podrá realizarla a través de la página web www.cruzverde.com.co dirigiéndose al item Buzón de Sugerencias y reclamos - buzón digital de la sección de Servicio al Cliente.</t>
  </si>
  <si>
    <t>Fabricación de caucho sintético en formas primarias</t>
  </si>
  <si>
    <t>En ejercicio de mi derecho a la libertad y autodeterminación informática, AUTORIZO¸ de manera expresa, voluntaria e informada a CRUZ VERDE de tratar, procesar, verificar, transmitir, poner en circulación, consultar, divulgar, reportar y solicitar toda la información que se refiere a nuestro comportamiento crediticio, financiero, comercial y de servicios de los cuales somos sus titulares, referida al nacimiento, ejecución y extinción de obligaciones dinerarias (independientemente de la naturaleza del contrato que les de origen) a nuestro comportamiento e historial crediticio, incluida la información positiva y negativa de mis hábitos de pago y aquella que se refiera a la información personal necesaria para el estudio, análisis y eventual otorgamiento de un crédito o celebración de un contrato, para que dicha información sea concernida y reportada a las centrales de Riesgo.
La permanencia de mi información en las bases de datos será determinada por el ordenamiento jurídico aplicable, en especial por las normas legales y la jurisprudencia, los cuales contienen mis derechos y obligaciones, que, por ser públicos, conozco plenamente.
Así mismo, con la firma del presente documento declaro que conozco los Principios Guía de Proveedores y el Programa de Ética y Transparencia Empresarial (PETE), incluidos sus estándares de auditoría de Droguerías y Farmacias Cruz Verde S.A.S., las políticas Sistema de Autocontrol y Gestión del Riesgo Integral de Lavado de Activos y Financiación del Terrorismo y Financiación de la Proliferación de Armas de Destrucción Masiva – SAGRILAFT/FPADM y de Habeas Data frente a los cuales nos adherimos y garantizamos su cumplimiento durante la vigencia de los vínculos jurídicos que emanen de cualquier relación comercial, contractual o de cualquier otra índole con Droguerías y Farmacias Cruz Verde S.A.S. Estos documentos pueden ser consultados en la página web www.cruzverde.com.co dirigiéndose al item Políticas de la sección de Servicio al Cliente.</t>
  </si>
  <si>
    <t>Fabricación de plaguicidas y otros productos químicos de uso agropecuario</t>
  </si>
  <si>
    <t>Como constancia de haber leído, entendido y aceptado este documento, firmo el presente y estaré dispuesto a la verificación del mismo. Igualmente declaro que la información que he suministrado es exacta en todas sus partes.</t>
  </si>
  <si>
    <t>Fabricación de pinturas, barnices y revestimientos similares, tintas para impresión y masillas</t>
  </si>
  <si>
    <t>Fabricación de jabones y detergentes, preparados para limpiar y pulir; perfumes y preparados de tocador</t>
  </si>
  <si>
    <t>Fabricación de otros productos químicos n.c.p.</t>
  </si>
  <si>
    <t>Fabricación de fibras sintéticas y artificiales</t>
  </si>
  <si>
    <t>Firma
Persona Natural o Representante Legal</t>
  </si>
  <si>
    <t>Nombre completo
Persona Natural o Representante Legal</t>
  </si>
  <si>
    <t>Fabricación de productos farmacéuticos, sustancias químicas medicinales y productos botánicos de uso farmacéutico</t>
  </si>
  <si>
    <t>Fabricación de llantas y neumáticos de caucho</t>
  </si>
  <si>
    <t>Declaro que en mi condición de</t>
  </si>
  <si>
    <t>representante legal</t>
  </si>
  <si>
    <t>principal o</t>
  </si>
  <si>
    <t>suplente, cuento con las facultades legales y estatutarias para realizar la presente inscripción declaraciones en nombre</t>
  </si>
  <si>
    <t>Reencauche de llantas usadas</t>
  </si>
  <si>
    <t xml:space="preserve"> de la sociedad por mí representada. (Nota: Marcar con una x su condición de representante legal principal o suplente).</t>
  </si>
  <si>
    <t>Fabricación de formas básicas de caucho y otros productos de caucho n.c.p.</t>
  </si>
  <si>
    <t>Fabricación de formas básicas de plástico</t>
  </si>
  <si>
    <t>DOCUMENTOS REQUERIDOS</t>
  </si>
  <si>
    <t>Fabricación de artículos de plástico n.c.p.</t>
  </si>
  <si>
    <t>Fabricación de vidrio y productos de vidrio</t>
  </si>
  <si>
    <t>Documento requerido</t>
  </si>
  <si>
    <t>Tipo de tercero
(Aplica para proveedores)</t>
  </si>
  <si>
    <t>Fabricación de productos refractarios</t>
  </si>
  <si>
    <t>Fabricación de materiales de arcilla para la construcción</t>
  </si>
  <si>
    <r>
      <t xml:space="preserve">Certificado de Existencia y Representación Legal expedido por cámara y comercio (no mayor a 60 días, con código de verificación y donde se evidencie la última fecha de renovación de matrícula mercantil).
</t>
    </r>
    <r>
      <rPr>
        <b/>
        <sz val="11"/>
        <rFont val="Calibri"/>
        <family val="2"/>
        <scheme val="minor"/>
      </rPr>
      <t>Para Fondos de inversión</t>
    </r>
    <r>
      <rPr>
        <sz val="11"/>
        <rFont val="Calibri"/>
        <family val="2"/>
        <scheme val="minor"/>
      </rPr>
      <t>: A cambio del certificado de existencia y representación legal, incluir el documento equivalente emitido por la entidad competente que acredita su existencia y personería jurídica, es decir, el acto de constitución.</t>
    </r>
  </si>
  <si>
    <t>Fabricación de otros productos de cerámica y porcelana</t>
  </si>
  <si>
    <t>Adjuntar el Certificado de Composición Accionaria y/o Junta Directiva (actualizado no mayor a 90 días). Si dentro de la Composición Accionaria tienen beneficiarios finales que sobrepasan el 5% del capital social, por favor enviar información de las mismas - composición accionaria con nombres completos, número y tipo de identificación -.
Entiéndase como Beneficiario final, las personas naturales que son los verdaderos dueños, controlantes o quienes se benefician económicamente de un vehículo jurídico, como una sociedad mercantil, un  fideicomiso, una fundación.</t>
  </si>
  <si>
    <t>Certificado de cuenta bancaria, la cual puede ser descargada del portal virtual de la entidad financiera. No aplica para Mandante(s).
Para el caso de proveedor con cuenta bancaria en el exterior, la certificación debe contener como mínimo: Número de la cuenta bancaria, tipo de cuenta, nombre del banco, dirección del banco, ciudad, país, código swift o ABA, nombre del proveedor y dirección de residencia del proveedor.</t>
  </si>
  <si>
    <t>Fabricación de cemento, cal y yeso</t>
  </si>
  <si>
    <t>Documento de identidad del Representante Legal (debe corresponder a quien firma el formato).</t>
  </si>
  <si>
    <t>Fabricación de artículos de hormigón, cemento y yeso</t>
  </si>
  <si>
    <t>Registro Único Tributario - RUT (en fotocopia legible, debe estar actualizado y que la fecha de generación sea del año corriente).</t>
  </si>
  <si>
    <t>Corte, tallado y acabado de la piedra</t>
  </si>
  <si>
    <t>Registro de Información Tributaria - RIT (si aplica).</t>
  </si>
  <si>
    <t>si aplica</t>
  </si>
  <si>
    <t>Fabricación de otros productos minerales no metálicos n.c.p.</t>
  </si>
  <si>
    <t>Certificado de afiliación a ARL (Incluir no mayor a 3 mese).</t>
  </si>
  <si>
    <t>Certificado de cumplimiento del SG-SST emitido por la ARL (Incluir del año en curso)</t>
  </si>
  <si>
    <t>Anexo GH-RL-AN-40 Matriz de Requisitos de Selección de Proveedores y Contratistas para el SG-SST (Aplica Si el proveedor requiere ingresar a las instalaciones de Cruz Verde para ejercer su labor).</t>
  </si>
  <si>
    <r>
      <rPr>
        <b/>
        <sz val="11"/>
        <rFont val="Calibri"/>
        <family val="2"/>
        <scheme val="minor"/>
      </rPr>
      <t>Creación de clientes que sean Entes Territoriales:</t>
    </r>
    <r>
      <rPr>
        <sz val="11"/>
        <rFont val="Calibri"/>
        <family val="2"/>
        <scheme val="minor"/>
      </rPr>
      <t xml:space="preserve"> solo se solicitará Registro Único Tributario - RUT (en fotocopia legible, debe estar actualizado y que la fecha de generación sea del año corriente). El área solicitante deberá diligenciar las secciones "Información general" y "Datos del proveedor/Cliente" del presente documento, y debe ser firmado por el respectivo Subgerente.</t>
    </r>
  </si>
  <si>
    <t>Industrias básicas de hierro y de acero</t>
  </si>
  <si>
    <t>Industrias básicas de metales preciosos</t>
  </si>
  <si>
    <t>Esta información es cierta, puede ser utilizada para el proceso de actualización y es verificable en cualquier momento y me(nos) comprometo(emos) a actualizarla o confirmarla, a solicitud de Droguerías y Farmacias Cruz Verde S.A.S. La información no diligenciada permanece vigente, en consecuencia, diligenciaré(mos) la información que ha cambiado en el último año.</t>
  </si>
  <si>
    <t>Industrias básicas de otros metales no ferrosos</t>
  </si>
  <si>
    <t>Fundición de hierro y de acero</t>
  </si>
  <si>
    <r>
      <t xml:space="preserve">Información de la entrevista 
</t>
    </r>
    <r>
      <rPr>
        <sz val="11"/>
        <color theme="0"/>
        <rFont val="Calibri"/>
        <family val="2"/>
        <scheme val="minor"/>
      </rPr>
      <t>(exclusivo para ser diligenciado por Cruz Verde)</t>
    </r>
  </si>
  <si>
    <t>Fundición de metales no ferrosos</t>
  </si>
  <si>
    <t>Gerencia que tramita la solicitud*</t>
  </si>
  <si>
    <t>Nombre del solicitante*</t>
  </si>
  <si>
    <t>Cargo del solicitante*</t>
  </si>
  <si>
    <t>Ext.*</t>
  </si>
  <si>
    <t>Nombre Gerente*</t>
  </si>
  <si>
    <t>Vo. Bo. Gerente</t>
  </si>
  <si>
    <t>Fecha diligenciamiento*</t>
  </si>
  <si>
    <t>RF ARRE PJ3.5%</t>
  </si>
  <si>
    <t>RF HONOR PN10%</t>
  </si>
  <si>
    <t>RI RC COMP 16%</t>
  </si>
  <si>
    <t>RI RS COMP 16%</t>
  </si>
  <si>
    <t>ICAARMCOM5</t>
  </si>
  <si>
    <t>RS_ICAARMCOM5</t>
  </si>
  <si>
    <t>RF CREE 0.3%</t>
  </si>
  <si>
    <t>Fabricación de productos metálicos para uso estructural</t>
  </si>
  <si>
    <t>Ingrese nombre de la Gerencia</t>
  </si>
  <si>
    <t>Ingrese nombre del solicitante</t>
  </si>
  <si>
    <t>Ingrese cargo del solicitante</t>
  </si>
  <si>
    <t>Ingrese nombre del gerente</t>
  </si>
  <si>
    <t>Fecha de diligenciamiento</t>
  </si>
  <si>
    <t>RF ARRE PN3.5%</t>
  </si>
  <si>
    <t>RI RC SERV 16%</t>
  </si>
  <si>
    <t>RI RS SERV 16%</t>
  </si>
  <si>
    <t>ICAARMSERV4</t>
  </si>
  <si>
    <t>RS_ICAARMSERV4</t>
  </si>
  <si>
    <t>RF CREE 0.6%</t>
  </si>
  <si>
    <t>Dirección entrevista*</t>
  </si>
  <si>
    <t>*Proveedor Mercaderia</t>
  </si>
  <si>
    <t>Resultado*</t>
  </si>
  <si>
    <t>Fecha*</t>
  </si>
  <si>
    <t>Hora</t>
  </si>
  <si>
    <t>Fabricación de tanques, depósitos y recipientes de metal, excepto los utilizados para el envase o transporte de mercancías</t>
  </si>
  <si>
    <t xml:space="preserve"> </t>
  </si>
  <si>
    <t>Ingrese dirección de entrevista</t>
  </si>
  <si>
    <t>*Proveedor Gastos</t>
  </si>
  <si>
    <t>Seleccione una opción</t>
  </si>
  <si>
    <t>LISTAS RESTRICTIVAS</t>
  </si>
  <si>
    <t>TIPO</t>
  </si>
  <si>
    <t>AREA O GERENCIA SOLICITANTE</t>
  </si>
  <si>
    <t>TERMINO DE PAGO</t>
  </si>
  <si>
    <t>digito verificación</t>
  </si>
  <si>
    <t>Fabricación de generadores de vapor, excepto calderas de agua caliente para calefacción central</t>
  </si>
  <si>
    <t>¿Durante la realización de la entrevista 
encontró algo inusual o sospechoso?*</t>
  </si>
  <si>
    <t>Si / No</t>
  </si>
  <si>
    <t>En caso afirmativo, descríbalo*</t>
  </si>
  <si>
    <t>Describa lo encontrado</t>
  </si>
  <si>
    <t>LISTA PEND 2016</t>
  </si>
  <si>
    <t>NETO A 30 DIAS</t>
  </si>
  <si>
    <t>Forja, prensado, estampado y laminado de metal; pulvimetalurgia</t>
  </si>
  <si>
    <t>¿Conoce personalmente al cliente o proveedor?*</t>
  </si>
  <si>
    <t>¿Hace cuánto tiempo y cómo lo conoció?*</t>
  </si>
  <si>
    <t>Describa brevemente hace cuánto tiempo y cómo lo conoció</t>
  </si>
  <si>
    <t>Tratamiento y revestimiento de metales; mecanizado</t>
  </si>
  <si>
    <t>* Campos de obligatorio diligenciamiento</t>
  </si>
  <si>
    <t>Fabricación de artículos de cuchillería, herramientas de mano y artículos de ferretería</t>
  </si>
  <si>
    <t>Fabricación de otros productos elaborados de metal n.c.p.</t>
  </si>
  <si>
    <r>
      <t xml:space="preserve">Autorización de creación del proveedor con excepciones
</t>
    </r>
    <r>
      <rPr>
        <sz val="11"/>
        <color theme="0"/>
        <rFont val="Calibri"/>
        <family val="2"/>
        <scheme val="minor"/>
      </rPr>
      <t>(Exclusivo para ser diligenciado y firmado por el Gerente o Subgerente del área solicitante)</t>
    </r>
  </si>
  <si>
    <t>Fabricación de componentes y tableros electrónicos</t>
  </si>
  <si>
    <t xml:space="preserve">Área solictante: </t>
  </si>
  <si>
    <t>Fabricación de computadoras y de equipo periférico</t>
  </si>
  <si>
    <t xml:space="preserve">Cuáles son las excepciones existentes: </t>
  </si>
  <si>
    <t>Fabricación de equipos de comunicación</t>
  </si>
  <si>
    <t>Observaciones:</t>
  </si>
  <si>
    <t>Fabricación de aparatos electrónicos de consumo</t>
  </si>
  <si>
    <t>Fabricación de equipo de medición, prueba, navegación y control</t>
  </si>
  <si>
    <t>Firma del Gerente o Subgerente del área</t>
  </si>
  <si>
    <t>Fabricación de relojes</t>
  </si>
  <si>
    <t>Fabricación de equipo de irradiación y equipo electrónico de uso médico y terapéutico</t>
  </si>
  <si>
    <t>Fabricación de instrumentos ópticos y equipo fotográfico</t>
  </si>
  <si>
    <t>Fabricación de soportes magnéticos y ópticos</t>
  </si>
  <si>
    <t>Fabricación de motores, generadores y transformadores eléctricos.</t>
  </si>
  <si>
    <t>Fabricación de aparatos de distribución y control de la energía eléctrica</t>
  </si>
  <si>
    <t>Fabricación de pilas, baterías y acumuladores eléctricos</t>
  </si>
  <si>
    <t>Fabricación de hilos y cables eléctricos y de fibra óptica</t>
  </si>
  <si>
    <t>Fabricación de dispositivos de cableado</t>
  </si>
  <si>
    <t>Fabricación de equipos eléctricos de iluminación</t>
  </si>
  <si>
    <t>Fabricación de aparatos de uso domestico</t>
  </si>
  <si>
    <t>Fabricación de otros tipos de equipo eléctrico n.c.p.</t>
  </si>
  <si>
    <t>Fabricación de motores, turbinas, y partes para motores de combustión interna</t>
  </si>
  <si>
    <t>Fabricación de equipos de potencia hidráulica y neumática</t>
  </si>
  <si>
    <t>Fabricación de otras bombas, compresores, grifos y válvulas</t>
  </si>
  <si>
    <t>Fabricación de cojinetes, engranajes, trenes de engranajes y piezas de transmisión</t>
  </si>
  <si>
    <t>Fabricación de hornos, hogares y quemadores industriales</t>
  </si>
  <si>
    <t>Fabricación de equipo de elevación y manipulación</t>
  </si>
  <si>
    <t>Fabricación de maquinaria y equipo de oficina (excepto computadoras y equipo periférico)</t>
  </si>
  <si>
    <t>Fabricación de herramientas manuales con motor</t>
  </si>
  <si>
    <t>Fabricación de otros tipos de maquinaria y equipo de uso general n.c.p.</t>
  </si>
  <si>
    <t>Fabricación de maquinaria agropecuaria y forestal</t>
  </si>
  <si>
    <t>Fabricación de máquinas formadoras de metal y de máquinas herramienta</t>
  </si>
  <si>
    <t>Fabricación de maquinaria para la metalurgia</t>
  </si>
  <si>
    <t>Fabricación de maquinaria para explotación de minas y canteras y para obras de construcción</t>
  </si>
  <si>
    <t>Fabricación de maquinaria para la elaboración de alimentos, bebidas y tabaco</t>
  </si>
  <si>
    <t>Fabricación de maquinaria para la elaboración de productos textiles, prendas de vestir y cueros</t>
  </si>
  <si>
    <t>Fabricación de otros tipos de maquinaria y equipo de uso especial n.c.p.</t>
  </si>
  <si>
    <t>Fabricación de vehículos automotores y sus motores</t>
  </si>
  <si>
    <t>Fabricación de carrocerías para vehículos automotores; fabricación de remolques y semirremolques</t>
  </si>
  <si>
    <t>Fabricación de partes, piezas (autopartes) y accesorios (lujos) para vehículos automotores</t>
  </si>
  <si>
    <t>Construcción de barcos y de estructuras flotantes</t>
  </si>
  <si>
    <t>Construcción de embarcaciones de recreo y deporte</t>
  </si>
  <si>
    <t>Fabricación de locomotoras y de material rodante para ferrocarriles</t>
  </si>
  <si>
    <t>Fabricación de aeronaves, naves espaciales y de maquinaria conexa</t>
  </si>
  <si>
    <t>Fabricación de vehículos militares de combate</t>
  </si>
  <si>
    <t>Fabricación de motocicletas</t>
  </si>
  <si>
    <t>Fabricación de bicicletas y de sillas de ruedas para personas con discapacidad</t>
  </si>
  <si>
    <t>Fabricación de otros tipos de equipo de transporte n.c.p.</t>
  </si>
  <si>
    <t>Fabricación de muebles</t>
  </si>
  <si>
    <t>Fabricación de colchones y somieres</t>
  </si>
  <si>
    <t>Fabricación de joyas, bisutería y artículos conexos</t>
  </si>
  <si>
    <t>Fabricación de instrumentos musicales</t>
  </si>
  <si>
    <t>Fabricación de artículos y equipo para la práctica del deporte   (excepto prendas de vestir y calzado)</t>
  </si>
  <si>
    <t>Fabricación de juegos, juguetes y rompecabezas</t>
  </si>
  <si>
    <t>Fabricación de instrumentos, aparatos y materiales médicos y odontológicos (incluido mobiliario)</t>
  </si>
  <si>
    <t>Otras industrias manufactureras n.c.p.</t>
  </si>
  <si>
    <t>Mantenimiento y reparación especializado de productos elaborados en metal</t>
  </si>
  <si>
    <t>Mantenimiento y reparación especializado de maquinaria y equipo</t>
  </si>
  <si>
    <t>Mantenimiento y reparación especializado de equipo electrónico y óptico</t>
  </si>
  <si>
    <t>Mantenimiento y reparación especializado de equipo eléctrico</t>
  </si>
  <si>
    <t>Mantenimiento y reparación especializado de equipo de transporte, excepto los vehículos automotores, motocicletas y bicicletas</t>
  </si>
  <si>
    <t>Mantenimiento y reparación de otros tipos de equipos y sus componentes n.c.p.</t>
  </si>
  <si>
    <t>Instalación especializada de maquinaria y equipo industrial</t>
  </si>
  <si>
    <t>Generación de energía eléctrica</t>
  </si>
  <si>
    <t>Transmisión de energía eléctrica</t>
  </si>
  <si>
    <t>Distribución de energía eléctrica</t>
  </si>
  <si>
    <t>Comercialización de energía eléctrica</t>
  </si>
  <si>
    <t>Suministro de vapor y aire acondicionado</t>
  </si>
  <si>
    <t>Evacuación y tratamiento de aguas residuales</t>
  </si>
  <si>
    <t>Recolección de desechos no peligrosos</t>
  </si>
  <si>
    <t>Recolección de desechos peligrosos</t>
  </si>
  <si>
    <t>Tratamiento y disposición de desechos no peligrosos</t>
  </si>
  <si>
    <t>Tratamiento y disposición de desechos peligrosos</t>
  </si>
  <si>
    <t>Recuperación de materiales</t>
  </si>
  <si>
    <t>Construcción de edificios residenciales</t>
  </si>
  <si>
    <t>Construcción de edificios no residenciales</t>
  </si>
  <si>
    <t>Construcción de carreteras y vías de ferrocarril</t>
  </si>
  <si>
    <t>Construcción de proyectos de servicio público</t>
  </si>
  <si>
    <t>Construcción de otras obras de ingeniería civil</t>
  </si>
  <si>
    <t>Demolición</t>
  </si>
  <si>
    <t>Preparación del terreno</t>
  </si>
  <si>
    <t>Instalaciones eléctricas de la construcción</t>
  </si>
  <si>
    <t>Instalaciones de fontanería, calefacción y aire acondicionado de la construcción</t>
  </si>
  <si>
    <t>Otras instalaciones especializadas de la construcción</t>
  </si>
  <si>
    <t>Terminación y acabado de edificios y obras de ingeniería civil</t>
  </si>
  <si>
    <t>Otras actividades especializadas para la construcción de edificios y obras de ingeniería civil</t>
  </si>
  <si>
    <t>Comercio de vehículos automotores nuevos</t>
  </si>
  <si>
    <t>Comercio de vehículos automotores usados</t>
  </si>
  <si>
    <t>Mantenimiento y reparación de vehículos automotores.</t>
  </si>
  <si>
    <t>Comercio de partes, piezas (autopartes) y accesorios (lujos) para vehículos automotores</t>
  </si>
  <si>
    <t>Mantenimiento y reparación de motocicletas y de sus partes y piezas</t>
  </si>
  <si>
    <t>Comercio al por mayor a cambio de una retribución o por contrata</t>
  </si>
  <si>
    <t>Comercio al por mayor de productos alimenticios</t>
  </si>
  <si>
    <t>Comercio al por mayor de productos textiles y productos confeccionados para uso doméstico</t>
  </si>
  <si>
    <t>Comercio al por mayor de prendas de vestir</t>
  </si>
  <si>
    <t>Comercio al por mayor de calzado</t>
  </si>
  <si>
    <t>Comercio al por mayor de aparatos y equipo de uso doméstico</t>
  </si>
  <si>
    <t>Comercio al por mayor de computadores, equipo periférico y programas de informática</t>
  </si>
  <si>
    <t>Comercio al por mayor de equipo, partes y piezas electrónicos y de telecomunicaciones</t>
  </si>
  <si>
    <t>Comercio al por mayor de maquinaria y equipo agropecuarios</t>
  </si>
  <si>
    <t>Comercio al por mayor de otros tipos de maquinaria y equipo n.c.p.</t>
  </si>
  <si>
    <t>Comercio al por mayor de metales y productos metalíferos</t>
  </si>
  <si>
    <t>Comercio al por mayor de productos químicos básicos, cauchos y plásticos en formas primarias y productos químicos de uso agropecuario</t>
  </si>
  <si>
    <t>Comercio al por mayor de desperdicios, desechos y chatarra</t>
  </si>
  <si>
    <t>Comercio al por mayor de otros productos n.c.p.</t>
  </si>
  <si>
    <t>Comercio al por mayor no especializado</t>
  </si>
  <si>
    <t>Comercio al por menor de productos agrícolas para el consumo en establecimientos especializados</t>
  </si>
  <si>
    <t>Comercio al por menor de leche, productos lácteos y huevos, en establecimientos especializados</t>
  </si>
  <si>
    <t>Comercio al por menor de carnes (incluye aves de corral), productos cárnicos, pescados y productos de mar, en establecimientos especializados</t>
  </si>
  <si>
    <t>Comercio al por menor de otros productos alimenticios n.c.p., en establecimientos especializados</t>
  </si>
  <si>
    <t>Comercio al por menor de combustible para automotores</t>
  </si>
  <si>
    <t>Comercio al por menor de lubricantes (aceites, grasas), aditivos y productos de limpieza para vehículos automotores</t>
  </si>
  <si>
    <t>Comercio al por menor de computadores, equipos periféricos, programas de informática y equipos de telecomunicaciones en establecimientos especializados</t>
  </si>
  <si>
    <t>Comercio al por menor de equipos y aparatos de sonido y de video, en establecimientos especializados</t>
  </si>
  <si>
    <t>Comercio al por menor de productos textiles en establecimientos especializados</t>
  </si>
  <si>
    <t>Comercio al por menor de tapices, alfombras y cubrimientos para paredes y pisos en establecimientos especializados.</t>
  </si>
  <si>
    <t>Comercio al por menor de electrodomésticos y gasodomesticos de uso doméstico, muebles y equipos de iluminación</t>
  </si>
  <si>
    <t>Comercio al por menor de artículos y utensilios de uso domestico</t>
  </si>
  <si>
    <t>Comercio al por menor de otros artículos domésticos en establecimientos especializados</t>
  </si>
  <si>
    <t>Comercio al por menor de artículos deportivos, en establecimientos especializados</t>
  </si>
  <si>
    <t>Comercio al por menor de otros artículos culturales y de entretenimiento n.c.p. en establecimientos especializados</t>
  </si>
  <si>
    <t>Comercio al por menor de prendas de vestir y sus accesorios (incluye artículos de piel) en establecimientos especializados</t>
  </si>
  <si>
    <t>Comercio al por menor de todo tipo de calzado y artículos de cuero y sucedáneos del cuero en establecimientos especializados.</t>
  </si>
  <si>
    <t>Comercio al por menor de otros productos nuevos en establecimientos especializados</t>
  </si>
  <si>
    <t>Comercio al por menor de artículos de segunda mano</t>
  </si>
  <si>
    <t>Comercio al por menor de productos textiles, prendas de vestir y calzado, en puestos de venta móviles</t>
  </si>
  <si>
    <t>Comercio al por menor de otros productos en puestos de venta móviles</t>
  </si>
  <si>
    <t>Transporte férreo de pasajeros</t>
  </si>
  <si>
    <t>Transporte férreo de carga</t>
  </si>
  <si>
    <t>Transporte de pasajeros</t>
  </si>
  <si>
    <t>Transporte mixto</t>
  </si>
  <si>
    <t>Transporte de carga por carretera</t>
  </si>
  <si>
    <t>Transporte por tuberías</t>
  </si>
  <si>
    <t>Transporte de pasajeros marítimo y de cabotaje</t>
  </si>
  <si>
    <t>Transporte de carga marítimo y de cabotaje</t>
  </si>
  <si>
    <t>Transporte fluvial de pasajeros</t>
  </si>
  <si>
    <t>Transporte fluvial de carga</t>
  </si>
  <si>
    <t>Transporte aéreo nacional de pasajeros</t>
  </si>
  <si>
    <t>Transporte aéreo internacional de pasajeros</t>
  </si>
  <si>
    <t>Transporte aéreo nacional de carga</t>
  </si>
  <si>
    <t>Transporte aéreo internacional de carga</t>
  </si>
  <si>
    <t>Almacenamiento y depósito</t>
  </si>
  <si>
    <t>Actividades de estaciones, vías y servicios complementarios para el transporte terrestre</t>
  </si>
  <si>
    <t>Actividades de puertos y servicios complementarios para el transporte acuático</t>
  </si>
  <si>
    <t>Actividades de aeropuertos, servicios de navegación aérea y demás actividades conexas al transporte aéreo</t>
  </si>
  <si>
    <t>Manipulación de carga</t>
  </si>
  <si>
    <t>Otras actividades complementarias al transporte</t>
  </si>
  <si>
    <t>Actividades postales nacionales</t>
  </si>
  <si>
    <t>Actividades de mensajería</t>
  </si>
  <si>
    <t>Alojamiento en hoteles</t>
  </si>
  <si>
    <t>Alojamiento en aparta-hoteles</t>
  </si>
  <si>
    <t>Alojamiento en centros vacacionales</t>
  </si>
  <si>
    <t>Alojamiento rural</t>
  </si>
  <si>
    <t>Otros tipos de alojamientos para visitantes</t>
  </si>
  <si>
    <t>Actividades de zonas de camping y parques para vehículos recreacionales</t>
  </si>
  <si>
    <t>Servicio por horas  de alojamiento</t>
  </si>
  <si>
    <t>Otros tipos de alojamiento n.c.p.</t>
  </si>
  <si>
    <t>Expendio a la mesa de comidas preparadas</t>
  </si>
  <si>
    <t>Expendio por autoservicio de comidas preparadas</t>
  </si>
  <si>
    <t>Expendio de comidas preparadas en cafeterías</t>
  </si>
  <si>
    <t>Otros tipos de expendio de comidas preparadas n.c.p.</t>
  </si>
  <si>
    <t>Catering para eventos</t>
  </si>
  <si>
    <t>Actividades de otros servicios de comidas</t>
  </si>
  <si>
    <t>Expendio de bebidas alcohólicas para el consumo dentro del establecimiento</t>
  </si>
  <si>
    <t>Edición de directorios y listas de correo</t>
  </si>
  <si>
    <t>Edición de periódicos, revistas y otras publicaciones periódicas</t>
  </si>
  <si>
    <t>Otros trabajos de edición</t>
  </si>
  <si>
    <t>Edición de programas de informática (software)</t>
  </si>
  <si>
    <t>Actividades de producción de películas cinematográficas, videos, programas, anuncios y comerciales de televisión (excepto programación de televisión)</t>
  </si>
  <si>
    <t>Actividades de postproducción de películas cinematográficas, videos, programas, anuncios y comerciales de televisión  (excepto programación de televisión)</t>
  </si>
  <si>
    <t>Actividades de distribución de películas cinematográficas, videos, programas, anuncios y comerciales de televisión</t>
  </si>
  <si>
    <t>Actividades de exhibición de películas cinematográficas y videos</t>
  </si>
  <si>
    <t>Actividades de grabación de sonido y edición de música</t>
  </si>
  <si>
    <t>Actividades de programación y transmisión en el servicio de radiodifusión sonora</t>
  </si>
  <si>
    <t>Actividades de telecomunicaciones alámbricas</t>
  </si>
  <si>
    <t>Actividades de telecomunicaciones inalámbricas</t>
  </si>
  <si>
    <t>Actividades de telecomunicación satelital</t>
  </si>
  <si>
    <t>Otras actividades de telecomunicaciones</t>
  </si>
  <si>
    <t>Actividades de desarrollo de sistemas informáticos (planificación, análisis, diseño, programación, pruebas)</t>
  </si>
  <si>
    <t>Actividades de consultoría informática y actividades de administración de instalaciones informáticas</t>
  </si>
  <si>
    <t>Otras actividades de tecnologías de información y actividades de servicios informáticos</t>
  </si>
  <si>
    <t>Procesamiento de datos, alojamiento (hosting) y actividades relacionadas</t>
  </si>
  <si>
    <t>Portales Web</t>
  </si>
  <si>
    <t>Actividades de agencias de noticias</t>
  </si>
  <si>
    <t>Otras actividades de servicio de información n.c.p.</t>
  </si>
  <si>
    <t>Banca Central</t>
  </si>
  <si>
    <t>Bancos comerciales</t>
  </si>
  <si>
    <t>Actividades de las corporaciones financieras</t>
  </si>
  <si>
    <t>Actividades de las compañías de financiamiento</t>
  </si>
  <si>
    <t>Banca de segundo piso</t>
  </si>
  <si>
    <t>Actividades de las cooperativas financieras</t>
  </si>
  <si>
    <t>Fideicomisos, fondos y entidades financieras similares</t>
  </si>
  <si>
    <t>Leasing financiero (arrendamiento financiero)</t>
  </si>
  <si>
    <t>Actividades financieras de fondos de empleados y otras formas asociativas del sector solidario</t>
  </si>
  <si>
    <t>Actividades de compra de cartera o factoring</t>
  </si>
  <si>
    <t>Otras actividades de distribución de fondos</t>
  </si>
  <si>
    <t>Instituciones especiales oficiales</t>
  </si>
  <si>
    <t>Seguros generales</t>
  </si>
  <si>
    <t>Seguros de vida</t>
  </si>
  <si>
    <t>Reaseguros</t>
  </si>
  <si>
    <t>Capitalización</t>
  </si>
  <si>
    <t>Servicios de seguros sociales de salud</t>
  </si>
  <si>
    <t>Servicios de seguros sociales de riesgos profesionales</t>
  </si>
  <si>
    <t>Régimen de prima media con prestación definida (RPM)</t>
  </si>
  <si>
    <t>Régimen de ahorro individual (RAI)</t>
  </si>
  <si>
    <t>Corretaje de valores y de contratos de productos básicos</t>
  </si>
  <si>
    <t>Otras actividades relacionadas con el mercado de valores</t>
  </si>
  <si>
    <t>Actividades de las casas de cambio</t>
  </si>
  <si>
    <t>Actividades de los profesionales de compra y venta de divisas</t>
  </si>
  <si>
    <t>Otras actividades auxiliares de las actividades de servicios financieros n.c.p.</t>
  </si>
  <si>
    <t>Actividades de agentes y corredores de seguros</t>
  </si>
  <si>
    <t>Evaluación de riesgos y daños, y otras actividades de servicios auxiliares</t>
  </si>
  <si>
    <t>Actividades de administración de fondos</t>
  </si>
  <si>
    <t>Actividades inmobiliarias realizadas con bienes propios o arrendados</t>
  </si>
  <si>
    <t>Actividades inmobiliarias realizadas a cambio de una retribución o por contrata</t>
  </si>
  <si>
    <t>Publicidad</t>
  </si>
  <si>
    <t>Actividades de fotografía</t>
  </si>
  <si>
    <t>Actividades veterinarias</t>
  </si>
  <si>
    <t>Alquiler y arrendamiento de vehículos automotores</t>
  </si>
  <si>
    <t>Alquiler y arrendamiento de equipo recreativo y deportivo</t>
  </si>
  <si>
    <t>Alquiler de videos y discos</t>
  </si>
  <si>
    <t>Alquiler y arrendamiento de otros efectos personales y enseres domésticos n.c.p.</t>
  </si>
  <si>
    <t>Alquiler y arrendamiento de otros tipos de maquinaria, equipo y bienes tangibles n.c.p.</t>
  </si>
  <si>
    <t>Arrendamiento de propiedad intelectual y productos similares, excepto obras protegidas por derechos de autor</t>
  </si>
  <si>
    <t>Actividades de agencias de empleo</t>
  </si>
  <si>
    <t>Actividades de agencias de empleo temporal</t>
  </si>
  <si>
    <t>Otras actividades de suministro de recurso humano</t>
  </si>
  <si>
    <t>Actividades de las agencias de viaje</t>
  </si>
  <si>
    <t>Actividades de operadores turísticos</t>
  </si>
  <si>
    <t>Otros servicios de reserva y actividades relacionadas</t>
  </si>
  <si>
    <t>Actividades de seguridad privada</t>
  </si>
  <si>
    <t>Actividades de servicios de sistemas de seguridad</t>
  </si>
  <si>
    <t>Actividades de detectives e investigadores privados</t>
  </si>
  <si>
    <t>Actividades combinadas de apoyo a instalaciones</t>
  </si>
  <si>
    <t>Limpieza general interior de edificios</t>
  </si>
  <si>
    <t>Otras actividades de limpieza de edificios e instalaciones industriales</t>
  </si>
  <si>
    <t>Actividades de paisajismo y servicios de mantenimiento conexos</t>
  </si>
  <si>
    <t>Actividades combinadas de servicios administrativos de oficina</t>
  </si>
  <si>
    <t>Fotocopiado, preparación de documentos y otras actividades especializadas de apoyo a oficina</t>
  </si>
  <si>
    <t>Actividades de centros de llamadas (Call center)</t>
  </si>
  <si>
    <t>Organización de convenciones y eventos comerciales</t>
  </si>
  <si>
    <t>Actividades de agencias de cobranza y oficinas de calificación crediticia</t>
  </si>
  <si>
    <t>Actividades de envase y empaque</t>
  </si>
  <si>
    <t>Otras actividades de servicio de apoyo a las empresas n.c.p.</t>
  </si>
  <si>
    <t>Actividades legislativas de la administración pública</t>
  </si>
  <si>
    <t>Actividades ejecutivas de la administración pública</t>
  </si>
  <si>
    <t>Regulación de las actividades de organismos que prestan servicios de salud, educativos, culturales y otros servicios sociales, excepto servicios de seguridad social</t>
  </si>
  <si>
    <t>Actividades reguladoras y facilitadoras de la actividad económica</t>
  </si>
  <si>
    <t>Actividades de los otros órganos de control</t>
  </si>
  <si>
    <t>Relaciones exteriores</t>
  </si>
  <si>
    <t>Actividades de defensa</t>
  </si>
  <si>
    <t>Orden público y actividades de seguridad publica</t>
  </si>
  <si>
    <t>Administración de justicia</t>
  </si>
  <si>
    <t>Actividades de planes de Seguridad Social de afiliación obligatoria</t>
  </si>
  <si>
    <t>Educación de la primera infancia</t>
  </si>
  <si>
    <t>Educación preescolar</t>
  </si>
  <si>
    <t>Educación básica primaria</t>
  </si>
  <si>
    <t>Educación básica secundaria</t>
  </si>
  <si>
    <t>Educación media académica</t>
  </si>
  <si>
    <t>Establecimientos que combinan diferentes niveles de educación inicial, preescolar, básica primaria, básica secundaria y media</t>
  </si>
  <si>
    <t>Educación técnica profesional</t>
  </si>
  <si>
    <t>Educación tecnológica</t>
  </si>
  <si>
    <t>Educación de instituciones universitarias o de escuelas tecnológicas</t>
  </si>
  <si>
    <t>Educación de universidades</t>
  </si>
  <si>
    <t>Enseñanza deportiva y recreativa</t>
  </si>
  <si>
    <t>Enseñanza cultural</t>
  </si>
  <si>
    <t>Otros tipos de educación n.c.p.</t>
  </si>
  <si>
    <t>Actividades de apoyo a la educación</t>
  </si>
  <si>
    <t>Actividades de hospitales y clínicas, con internación</t>
  </si>
  <si>
    <t>Actividades de atención residencial, para el cuidado de pacientes con retardo mental, enfermedad mental y consumo de sustancias psicoactivas</t>
  </si>
  <si>
    <t>Actividades de atención en instituciones para el cuidado de personas mayores y/o discapacitadas</t>
  </si>
  <si>
    <t>Otras actividades de atención en instituciones con alojamiento</t>
  </si>
  <si>
    <t>Actividades de asistencia social sin alojamiento para personas mayores y discapacitadas</t>
  </si>
  <si>
    <t>Otras actividades de asistencia social sin alojamiento</t>
  </si>
  <si>
    <t>Creación literaria</t>
  </si>
  <si>
    <t>Creación musical</t>
  </si>
  <si>
    <t>Creación teatral</t>
  </si>
  <si>
    <t>Creación audiovisual</t>
  </si>
  <si>
    <t>Artes plásticas y visuales</t>
  </si>
  <si>
    <t>Actividades teatrales</t>
  </si>
  <si>
    <t>Actividades de espectáculos musicales en vivo</t>
  </si>
  <si>
    <t>Otras actividades de espectáculos en vivo</t>
  </si>
  <si>
    <t>Actividades de Bibliotecas y archivos</t>
  </si>
  <si>
    <t>Actividades y funcionamiento de museos, conservación de edificios y sitios históricos</t>
  </si>
  <si>
    <t>Actividades de jardines botánicos, zoológicos y reservas naturales</t>
  </si>
  <si>
    <t>Gestión de instalaciones deportivas</t>
  </si>
  <si>
    <t>Actividades de clubes deportivos</t>
  </si>
  <si>
    <t>Otras actividades deportivas</t>
  </si>
  <si>
    <t>Actividades de parques de atracciones y parques temáticos</t>
  </si>
  <si>
    <t>Actividades de asociaciones empresariales y de empleadores</t>
  </si>
  <si>
    <t>Actividades de asociaciones profesionales y gremiales sin ánimo de lucro</t>
  </si>
  <si>
    <t>Actividades de sindicatos</t>
  </si>
  <si>
    <t>Actividades de asociaciones religiosas</t>
  </si>
  <si>
    <t>Actividades de partidos políticos</t>
  </si>
  <si>
    <t>Actividades de otras asociaciones n.c.p.</t>
  </si>
  <si>
    <t>Mantenimiento y reparación de computadores y de equipo periférico</t>
  </si>
  <si>
    <t>Mantenimiento y reparación de equipos de comunicación</t>
  </si>
  <si>
    <t>Mantenimiento y reparación de aparatos electrónicos de consumo</t>
  </si>
  <si>
    <t>Mantenimiento y reparación de aparatos domésticos y equipos domésticos y de jardinería</t>
  </si>
  <si>
    <t>Reparación de calzado y artículos de cuero</t>
  </si>
  <si>
    <t>Reparación de muebles y accesorios para el hogar</t>
  </si>
  <si>
    <t>Mantenimiento y reparación de otros efectos personales y enseres domésticos</t>
  </si>
  <si>
    <t>Lavado y limpieza, incluso la limpieza en seco, de productos textiles y de piel</t>
  </si>
  <si>
    <t>Peluquería y otros tratamientos de belleza</t>
  </si>
  <si>
    <t>Pompas fúnebres y actividades relacionadas</t>
  </si>
  <si>
    <t>Otras actividades de servicios personales n.c.p.</t>
  </si>
  <si>
    <t>Actividades de los hogares individuales como empleadores de personal doméstico</t>
  </si>
  <si>
    <t>Actividades no diferenciadas de los hogares individuales como productores de bienes para uso propio</t>
  </si>
  <si>
    <t>Actividades no diferenciadas de los hogares individuales como productores de servicios para uso propio</t>
  </si>
  <si>
    <t>Actividades de organizaciones y entidades extraterritoriales signatarios de la Convención de Viena</t>
  </si>
  <si>
    <t>Procesamiento y conservación de frutas, legumbres, hortalizas y tubérculos (excepto elaboración de jugos de frutas)</t>
  </si>
  <si>
    <t>Elaboración de jugos de frutas</t>
  </si>
  <si>
    <t>Elaboración de productos lácteos (excepto bebidas)</t>
  </si>
  <si>
    <t>Elaboración de bebidas lácteas</t>
  </si>
  <si>
    <t>Fabricación de prendas de vestir de piel</t>
  </si>
  <si>
    <t>Fabricación de artículos de piel (excepto prendas de vestir)</t>
  </si>
  <si>
    <t>Fabricación de prendas de vestir  de punto y ganchillo</t>
  </si>
  <si>
    <t>Fabricación de artículos de punto y ganchillo (excepto prendas de vestir)</t>
  </si>
  <si>
    <t>Producción de gas</t>
  </si>
  <si>
    <t xml:space="preserve">Distribución de combustibles gaseosos por tuberías </t>
  </si>
  <si>
    <t>Captación y tratamiento de agua</t>
  </si>
  <si>
    <t>Distribución de agua</t>
  </si>
  <si>
    <t>Actividades de saneamiento ambiental y otros servicios de gestión de desechos (excepto los servicios prestados por contratistas de construcción, constructores y urbanizadores)</t>
  </si>
  <si>
    <t>Actividades de saneamiento ambiental y otros servicios de gestión de desechos prestados por contratistas de construcción, constructores y urbanizadores</t>
  </si>
  <si>
    <t>Comercio de motocicletas</t>
  </si>
  <si>
    <t>Comercio de partes, piezas y accesorios de motocicletas</t>
  </si>
  <si>
    <t>Comercio al por mayor de materias primas agrícolas en bruto (alimentos)</t>
  </si>
  <si>
    <t>Comercio al por mayor de materias primas pecuarias y animales vivos</t>
  </si>
  <si>
    <t>Comercio al por mayor de bebidas y tabaco (diferentes a licores y cigarrillos)</t>
  </si>
  <si>
    <t>Comercio al por mayor de licores y cigarrillos</t>
  </si>
  <si>
    <t>Comercio al por mayor de productos farmacéuticos y medicinales</t>
  </si>
  <si>
    <t>Comercio al por mayor de productos cosméticos y de tocador (excepto productos farmacéuticos y medicinales)</t>
  </si>
  <si>
    <t>Comercio al por mayor de otros utensilios domésticos n.c.p. (excepto joyas)</t>
  </si>
  <si>
    <t>Venta de joyas</t>
  </si>
  <si>
    <t>Comercio al por mayor de combustibles sólidos, líquidos, gaseosos y productos conexos (excepto combustibles derivados del petróleo)</t>
  </si>
  <si>
    <t>Comercio al por mayor de combustibles  derivados del petróleo</t>
  </si>
  <si>
    <t>Comercio al por mayor de materiales de construcción</t>
  </si>
  <si>
    <t>Comercio al por mayor de  artículos de ferretería, pinturas, productos de vidrio, equipo y materiales de fontanería y calefacción</t>
  </si>
  <si>
    <r>
      <t>Comercio al por menor en establecimientos no especializados con surtido compuesto principalmente por alimentos, bebidas o tabaco (excepto licores y cigarrillos)</t>
    </r>
    <r>
      <rPr>
        <u/>
        <sz val="11"/>
        <rFont val="Arial"/>
        <family val="2"/>
      </rPr>
      <t xml:space="preserve"> </t>
    </r>
  </si>
  <si>
    <t>Comercio al por menor en establecimientos no especializados con surtido compuesto principalmente  por licores y cigarrillos</t>
  </si>
  <si>
    <t>Comercio al por menor en establecimientos no especializados con surtido compuesto principalmente por productos diferentes de alimentos (víveres en general) y bebidas y tabaco (excepto drogas, medicamentos, textos escolares, libros y cuadernos.)</t>
  </si>
  <si>
    <t>Comercio al por menor en establecimientos no especializados, con surtido compuesto principalmente por drogas, medicamentos, textos escolares, libros y cuadernos.</t>
  </si>
  <si>
    <t>Comercio al por menor de bebidas y productos del tabaco, en establecimientos especializados  (excepto licores y cigarrillos)</t>
  </si>
  <si>
    <t>Comercio al por menor de licores y cigarrillos</t>
  </si>
  <si>
    <t>Comercio al por menor de materiales de construcción</t>
  </si>
  <si>
    <t>Comercio al por menor de artículos de ferretería, pinturas y productos de vidrio en establecimientos especializados (excepto materiales de construcción)</t>
  </si>
  <si>
    <t>Comercio al por menor y al por mayor  de libros, textos escolares y cuadernos</t>
  </si>
  <si>
    <t>Comercio al por menor de periódicos, materiales y artículos de papelería y escritorio, en establecimientos especializados (excepto libros, textos escolares y cuadernos)</t>
  </si>
  <si>
    <t>Comercio al por menor de productos farmacéuticos y medicinales en establecimientos especializados</t>
  </si>
  <si>
    <t>Comercio al por menor de productos cosméticos y artículos de tocador en establecimientos especializados (excepto productos  farmacéuticos y medicinales)</t>
  </si>
  <si>
    <t>Comercio al por menor de alimentos en puestos de venta móviles</t>
  </si>
  <si>
    <t>Comercio al por menor de  bebidas y tabaco en puestos de venta móviles (excepto licores y cigarrillos)</t>
  </si>
  <si>
    <t>Comercio al por menor de cigarrillos y licores en puestos de venta móviles</t>
  </si>
  <si>
    <t>Comercio al por menor de alimentos y productos agrícolas en bruto; venta de textos escolares y libros (incluye cuadernos escolares); venta de drogas y medicamentos realizado a través de internet</t>
  </si>
  <si>
    <t>Comercio al por menor y al por mayor de madera y materiales para construcción; venta de automotores (incluidas motocicletas)  realizado a través de internet</t>
  </si>
  <si>
    <t>Comercio al por menor de cigarrillos y licores; venta de combustibles derivados del petróleo y venta de joyas  realizado a través de internet</t>
  </si>
  <si>
    <t>Comercio al por menor de demás productos n.c.p.  realizado a través de internet</t>
  </si>
  <si>
    <t>Comercio al por menor de alimentos y productos agrícolas en bruto; venta de textos escolares y libros (incluye cuadernos escolares); venta de drogas y medicamentos realizado a través de casas de venta o por correo</t>
  </si>
  <si>
    <t>Comercio al por menor y al por mayor de madera y materiales para construcción; venta de automotores (incluidas motocicletas)  realizado a través de casas de venta o por correo</t>
  </si>
  <si>
    <t>Comercio al por menor de cigarrillos y licores; venta de combustibles derivados del petróleo y venta de joyas  realizado a través de casas de venta o por correo</t>
  </si>
  <si>
    <t>Comercio al por menor de demás productos n.c.p.  realizado a través de casas de venta o por correo</t>
  </si>
  <si>
    <t>Otros tipos de comercio al por menor no realizado en establecimientos, puestos de venta o mercados de textos escolares y libros (incluye cuadernos escolares); venta de drogas y medicamentos</t>
  </si>
  <si>
    <t xml:space="preserve">Otros tipos de comercio al por menor no realizado en establecimientos, puestos de venta o mercados de  materiales para construcción; venta de automotores (incluidas motocicletas)  </t>
  </si>
  <si>
    <t>Otros tipos de comercio al por menor no realizado en establecimientos, puestos de venta o mercados de cigarrillos y licores; venta de combustibles derivados del petróleo y venta de joyas</t>
  </si>
  <si>
    <t>Otros tipos de comercio al por menor no realizado en establecimientos, puestos de venta o mercados de demás productos n.c.p.</t>
  </si>
  <si>
    <t>Servicio de edición de libros</t>
  </si>
  <si>
    <t>Edición y publicación de libros</t>
  </si>
  <si>
    <t>Edición y publicación de libros (Tarifa especial para los contribuyentes que cumplen condiciones del Acuerdo 98 de 2003)</t>
  </si>
  <si>
    <t>Actividades de programación de televisión</t>
  </si>
  <si>
    <t>Actividades de transmisión de televisión</t>
  </si>
  <si>
    <t>Otras actividades de servicio financiero, excepto las de seguros y pensiones n.c.p.</t>
  </si>
  <si>
    <t>Actividades comerciales de las casas de empeño o compraventa</t>
  </si>
  <si>
    <t>Servicios de las casas de empeño o compraventas</t>
  </si>
  <si>
    <t>Administración de mercados financieros (excepto actividades de las bolsas de valores)</t>
  </si>
  <si>
    <t>Actividades de las bolsas de valores</t>
  </si>
  <si>
    <t>Actividades jurídicas como consultoría profesional</t>
  </si>
  <si>
    <t>Actividades jurídicas en el ejercicio de una profesión liberal</t>
  </si>
  <si>
    <t>Actividades de contabilidad, teneduría de libros, auditoría financiera y asesoría tributaria como consultoría profesional</t>
  </si>
  <si>
    <t>Actividades de contabilidad, teneduría de libros, auditoría financiera y asesoría tributaria en el ejercicio de una profesión liberal</t>
  </si>
  <si>
    <t>Actividades de administración empresarial como consultoría profesional</t>
  </si>
  <si>
    <t>Actividades de administración empresarial en el ejercicio de una profesión liberal</t>
  </si>
  <si>
    <t>Actividades de consultoría de gestión</t>
  </si>
  <si>
    <t>Actividades de  gestión en el ejercicio de una profesión liberal</t>
  </si>
  <si>
    <t>Actividades de arquitectura e ingeniería y otras actividades conexas de consultoría técnica</t>
  </si>
  <si>
    <t>Actividades de arquitectura e ingeniería y otras actividades conexas en el ejercicio de una profesión liberal</t>
  </si>
  <si>
    <t>Ensayos y análisis técnicos como consultoría profesional</t>
  </si>
  <si>
    <t>Ensayos y análisis técnicos como consultoría profesional en el ejercicio de una profesión liberal</t>
  </si>
  <si>
    <t>Investigaciones y desarrollo experimental en el campo de las ciencias naturales y la ingeniería  como consultoría profesional</t>
  </si>
  <si>
    <t>Investigaciones y desarrollo experimental en el campo de las ciencias naturales y la ingeniería  en el ejercicio de una profesión liberal</t>
  </si>
  <si>
    <t>Investigaciones y desarrollo experimental en el campo de las ciencias sociales y las humanidades  como consultoría profesional</t>
  </si>
  <si>
    <t>Investigaciones y desarrollo experimental en el campo de las ciencias sociales y las humanidades  en el ejercicio de una profesión liberal</t>
  </si>
  <si>
    <t>Estudios de mercado y realización de encuestas de opinión pública como consultoría profesional</t>
  </si>
  <si>
    <t>Estudios de mercado y realización de encuestas de opinión pública en el ejercicio de una profesión liberal</t>
  </si>
  <si>
    <t>Actividades especializadas de diseño como consultoría profesional</t>
  </si>
  <si>
    <t>Actividades especializadas de diseño en el ejercicio de una profesión liberal</t>
  </si>
  <si>
    <t>Otras actividades profesionales, científicas y técnicas n.c.p. como consultoría profesional (incluye actividades de periodistas)</t>
  </si>
  <si>
    <t>Otras actividades profesionales, científicas y técnicas n.c.p. en el ejercicio de una profesión liberal</t>
  </si>
  <si>
    <t>Educación media técnica</t>
  </si>
  <si>
    <t>Educación de formación laboral</t>
  </si>
  <si>
    <t>Educación académica no formal (excepto programas de educación básica primaria, básica secundaria y media no gradual con fines de validación)</t>
  </si>
  <si>
    <t>Educación académica no formal impartida mediante programas de educación básica primaria, básica secundaria y media no gradual con fines de validación</t>
  </si>
  <si>
    <t>Actividades de la práctica médica, sin internación (excepto actividades de promoción y prevención que realicen las entidades e instituciones promotoras y prestadoras de servicios de salud de naturaleza pública o privada, con recursos que provengan  del Sistema General  de Seguridad Social en  Salud.)</t>
  </si>
  <si>
    <t>Actividades de la práctica odontológica, sin internación (excepto actividades de promoción y prevención que realicen las entidades e instituciones promotoras y prestadoras de servicios de salud de naturaleza pública o privada, con recursos que provengan  del Sistema General  de Seguridad Social en  Salud.)</t>
  </si>
  <si>
    <t>Actividades de apoyo diagnóstico (excepto actividades de promoción y prevención que realicen las entidades e instituciones promotoras y prestadoras de servicios de salud de naturaleza pública o privada, con recursos que provengan  del Sistema General  de Seguridad Social en  Salud.)</t>
  </si>
  <si>
    <t>Actividades de apoyo terapéutico (excepto actividades de promoción y prevención que realicen las entidades e instituciones promotoras y prestadoras de servicios de salud de naturaleza pública o privada, con recursos que provengan  del Sistema General  de Seguridad Social en  Salud.)</t>
  </si>
  <si>
    <t>Otras actividades de atención de la salud humana (excepto actividades de promoción y prevención que realicen las entidades e instituciones promotoras y prestadoras de servicios de salud de naturaleza pública o privada, con recursos que provengan  del Sistema General  de Seguridad Social en  Salud.)</t>
  </si>
  <si>
    <t>Actividades de atención residencial medicalizada de tipo general (excepto actividades de promoción y prevención que realicen las entidades e instituciones promotoras y prestadoras de servicios de salud de naturaleza pública o privada, con recursos que provengan  del Sistema General  de Seguridad Social en  Salud.)</t>
  </si>
  <si>
    <t>Actividades de juegos de destreza, habilidad, conocimiento y fuerza</t>
  </si>
  <si>
    <t>Otras actividades recreativas y de esparcimiento n.c.p. (excepto juegos de suerte y azar, discotecas y similares )</t>
  </si>
  <si>
    <t>Nombre o Razón Social* MEDICWARE SOLUTIONS SAS</t>
  </si>
  <si>
    <t>Dirección sede principal* Calle 175 # 61 - 30</t>
  </si>
  <si>
    <t>Domicilio legal* Calle 175 # 61 - 30</t>
  </si>
  <si>
    <t>Avenida Calle AC</t>
  </si>
  <si>
    <t>País* Colombia</t>
  </si>
  <si>
    <t>Departamento* Cundinamarca</t>
  </si>
  <si>
    <t>Ciudad* Bogota</t>
  </si>
  <si>
    <t>Actividad económica* 4645</t>
  </si>
  <si>
    <t>Prefijo país*57</t>
  </si>
  <si>
    <t>Teléfono* 9279266</t>
  </si>
  <si>
    <t>Celular / Fax* 3166511127</t>
  </si>
  <si>
    <t>Correo electrónico para reporte de pagos* cartera@mws.com.co</t>
  </si>
  <si>
    <t>Bogota</t>
  </si>
  <si>
    <t>comercializacion y venta de dispositivos médicos y de laboratorio Clinico</t>
  </si>
  <si>
    <t>Primer apellido* VIDAL</t>
  </si>
  <si>
    <t>Segundo apellido* ARIZABALETA</t>
  </si>
  <si>
    <t>Nombres* GUSTAVO ADOLFO</t>
  </si>
  <si>
    <t>Fecha nacimiento 18 abril 1971</t>
  </si>
  <si>
    <t>Fecha de expedición* 29091989</t>
  </si>
  <si>
    <t>Lugar de expedición* Bogota</t>
  </si>
  <si>
    <t xml:space="preserve">Género </t>
  </si>
  <si>
    <t>Lugar de nacimiento* Bogotá</t>
  </si>
  <si>
    <t>Nacionalidad* Colombiana</t>
  </si>
  <si>
    <t>51958118</t>
  </si>
  <si>
    <t>Rubby Jeannette Vidal Arizabaleta</t>
  </si>
  <si>
    <t>79467823</t>
  </si>
  <si>
    <t>Watson Lawrence Vargas</t>
  </si>
  <si>
    <t>19420883</t>
  </si>
  <si>
    <t>Gustavo Adolfo Vidal Arizabaleta</t>
  </si>
  <si>
    <t>Nombre contacto comercial* Diana Patricia Alfonso Gomez</t>
  </si>
  <si>
    <t>Correo electrónico (para envío de órdenes de compra y otros)* mercadeo@mws.com.co</t>
  </si>
  <si>
    <t>Teléfono* 3155584488</t>
  </si>
  <si>
    <t>Nombre contacto cartera y/o tesorería* Carmen Rosa Beltran</t>
  </si>
  <si>
    <t>Correo electrónico (para notificar pagos y estados de cuenta)* cartera@mws.com.co</t>
  </si>
  <si>
    <t>Término de pago (Sólo aplica para proveedores de mercancía para la venta Cruz Verde)* Crédito 30 dias</t>
  </si>
  <si>
    <t>Entidad financiera* Banco Davivienda</t>
  </si>
  <si>
    <t>Cuenta bancaria No.* 489570000989</t>
  </si>
  <si>
    <t>Ciudad* Chía</t>
  </si>
  <si>
    <t>comercializacion y venta de insumos médicos</t>
  </si>
  <si>
    <t>Bogotá</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</si>
</sst>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F800]dddd\,\ mmmm\ dd\,\ yyyy"/>
    <numFmt numFmtId="165" formatCode="0.00000%"/>
  </numFmts>
  <fonts count="22" x14ac:knownFonts="1">
    <font>
      <sz val="11"/>
      <color theme="1"/>
      <name val="Calibri"/>
      <family val="2"/>
      <scheme val="minor"/>
    </font>
    <font>
      <sz val="11"/>
      <color theme="1"/>
      <name val="Calibri"/>
      <family val="2"/>
      <scheme val="minor"/>
    </font>
    <font>
      <b/>
      <sz val="11"/>
      <color theme="0"/>
      <name val="Calibri"/>
      <family val="2"/>
      <scheme val="minor"/>
    </font>
    <font>
      <b/>
      <sz val="11"/>
      <color theme="1"/>
      <name val="Calibri"/>
      <family val="2"/>
      <scheme val="minor"/>
    </font>
    <font>
      <sz val="11"/>
      <color theme="0"/>
      <name val="Calibri"/>
      <family val="2"/>
      <scheme val="minor"/>
    </font>
    <font>
      <b/>
      <sz val="8"/>
      <color theme="1"/>
      <name val="Calibri"/>
      <family val="2"/>
      <scheme val="minor"/>
    </font>
    <font>
      <b/>
      <sz val="11"/>
      <name val="Calibri"/>
      <family val="2"/>
      <scheme val="minor"/>
    </font>
    <font>
      <sz val="11"/>
      <name val="Calibri"/>
      <family val="2"/>
      <scheme val="minor"/>
    </font>
    <font>
      <b/>
      <sz val="11"/>
      <name val="Arial"/>
      <family val="2"/>
    </font>
    <font>
      <b/>
      <sz val="10"/>
      <color theme="1"/>
      <name val="Calibri"/>
      <family val="2"/>
      <scheme val="minor"/>
    </font>
    <font>
      <b/>
      <sz val="10"/>
      <color theme="4" tint="-0.249977111117893"/>
      <name val="Calibri"/>
      <family val="2"/>
      <scheme val="minor"/>
    </font>
    <font>
      <sz val="11"/>
      <color indexed="8"/>
      <name val="Calibri"/>
      <family val="2"/>
    </font>
    <font>
      <sz val="11"/>
      <name val="Arial"/>
      <family val="2"/>
    </font>
    <font>
      <i/>
      <sz val="11"/>
      <name val="Calibri"/>
      <family val="2"/>
      <scheme val="minor"/>
    </font>
    <font>
      <b/>
      <i/>
      <sz val="11"/>
      <name val="Calibri"/>
      <family val="2"/>
      <scheme val="minor"/>
    </font>
    <font>
      <b/>
      <i/>
      <u/>
      <sz val="11"/>
      <name val="Calibri"/>
      <family val="2"/>
      <scheme val="minor"/>
    </font>
    <font>
      <i/>
      <sz val="9"/>
      <name val="Calibri"/>
      <family val="2"/>
      <scheme val="minor"/>
    </font>
    <font>
      <sz val="11"/>
      <color theme="0" tint="-0.499984740745262"/>
      <name val="Calibri"/>
      <family val="2"/>
      <scheme val="minor"/>
    </font>
    <font>
      <sz val="11"/>
      <color indexed="55"/>
      <name val="Calibri"/>
      <family val="2"/>
      <scheme val="minor"/>
    </font>
    <font>
      <b/>
      <sz val="11"/>
      <color theme="4" tint="-0.249977111117893"/>
      <name val="Calibri"/>
      <family val="2"/>
      <scheme val="minor"/>
    </font>
    <font>
      <u/>
      <sz val="11"/>
      <name val="Arial"/>
      <family val="2"/>
    </font>
    <font>
      <b/>
      <sz val="9"/>
      <color indexed="81"/>
      <name val="Tahoma"/>
      <family val="2"/>
    </font>
  </fonts>
  <fills count="17">
    <fill>
      <patternFill patternType="none"/>
    </fill>
    <fill>
      <patternFill patternType="gray125"/>
    </fill>
    <fill>
      <patternFill patternType="solid">
        <fgColor theme="0"/>
        <bgColor indexed="64"/>
      </patternFill>
    </fill>
    <fill>
      <patternFill patternType="solid">
        <fgColor indexed="9"/>
        <bgColor indexed="26"/>
      </patternFill>
    </fill>
    <fill>
      <patternFill patternType="solid">
        <fgColor indexed="43"/>
        <bgColor indexed="64"/>
      </patternFill>
    </fill>
    <fill>
      <patternFill patternType="solid">
        <fgColor rgb="FFFFFF00"/>
        <bgColor indexed="64"/>
      </patternFill>
    </fill>
    <fill>
      <patternFill patternType="solid">
        <fgColor theme="0" tint="-0.249977111117893"/>
        <bgColor indexed="64"/>
      </patternFill>
    </fill>
    <fill>
      <patternFill patternType="solid">
        <fgColor theme="0" tint="-4.9989318521683403E-2"/>
        <bgColor indexed="64"/>
      </patternFill>
    </fill>
    <fill>
      <patternFill patternType="solid">
        <fgColor rgb="FF00A851"/>
        <bgColor indexed="64"/>
      </patternFill>
    </fill>
    <fill>
      <patternFill patternType="solid">
        <fgColor indexed="9"/>
        <bgColor indexed="64"/>
      </patternFill>
    </fill>
    <fill>
      <patternFill patternType="solid">
        <fgColor theme="0" tint="-0.14999847407452621"/>
        <bgColor indexed="64"/>
      </patternFill>
    </fill>
    <fill>
      <patternFill patternType="solid">
        <fgColor theme="0"/>
        <bgColor indexed="26"/>
      </patternFill>
    </fill>
    <fill>
      <patternFill patternType="solid">
        <fgColor theme="0" tint="-0.14999847407452621"/>
        <bgColor indexed="26"/>
      </patternFill>
    </fill>
    <fill>
      <patternFill patternType="solid">
        <fgColor rgb="FFD9D9D9"/>
        <bgColor indexed="64"/>
      </patternFill>
    </fill>
    <fill>
      <patternFill patternType="solid">
        <fgColor rgb="FFD9D9D9"/>
        <bgColor indexed="26"/>
      </patternFill>
    </fill>
    <fill>
      <patternFill patternType="solid">
        <fgColor indexed="52"/>
        <bgColor indexed="64"/>
      </patternFill>
    </fill>
    <fill>
      <patternFill patternType="solid">
        <fgColor rgb="FF019239"/>
        <bgColor indexed="64"/>
      </patternFill>
    </fill>
  </fills>
  <borders count="71">
    <border>
      <left/>
      <right/>
      <top/>
      <bottom/>
      <diagonal/>
    </border>
    <border>
      <left style="hair">
        <color rgb="FF019239"/>
      </left>
      <right/>
      <top style="hair">
        <color rgb="FF019239"/>
      </top>
      <bottom/>
      <diagonal/>
    </border>
    <border>
      <left/>
      <right/>
      <top style="hair">
        <color rgb="FF019239"/>
      </top>
      <bottom/>
      <diagonal/>
    </border>
    <border>
      <left/>
      <right style="hair">
        <color rgb="FF00A851"/>
      </right>
      <top style="hair">
        <color rgb="FF019239"/>
      </top>
      <bottom/>
      <diagonal/>
    </border>
    <border>
      <left style="hair">
        <color rgb="FF00A851"/>
      </left>
      <right/>
      <top style="hair">
        <color rgb="FF019239"/>
      </top>
      <bottom style="hair">
        <color rgb="FF00A851"/>
      </bottom>
      <diagonal/>
    </border>
    <border>
      <left/>
      <right/>
      <top style="hair">
        <color rgb="FF019239"/>
      </top>
      <bottom style="hair">
        <color rgb="FF00A851"/>
      </bottom>
      <diagonal/>
    </border>
    <border>
      <left/>
      <right style="hair">
        <color rgb="FF00A851"/>
      </right>
      <top style="hair">
        <color rgb="FF019239"/>
      </top>
      <bottom style="hair">
        <color rgb="FF00A851"/>
      </bottom>
      <diagonal/>
    </border>
    <border>
      <left style="hair">
        <color rgb="FF00A851"/>
      </left>
      <right style="hair">
        <color rgb="FF00A851"/>
      </right>
      <top style="hair">
        <color rgb="FF019239"/>
      </top>
      <bottom style="hair">
        <color rgb="FF00A851"/>
      </bottom>
      <diagonal/>
    </border>
    <border>
      <left/>
      <right style="hair">
        <color rgb="FF019239"/>
      </right>
      <top style="hair">
        <color rgb="FF019239"/>
      </top>
      <bottom/>
      <diagonal/>
    </border>
    <border>
      <left/>
      <right style="medium">
        <color indexed="64"/>
      </right>
      <top style="medium">
        <color indexed="64"/>
      </top>
      <bottom style="medium">
        <color indexed="64"/>
      </bottom>
      <diagonal/>
    </border>
    <border>
      <left style="hair">
        <color rgb="FF019239"/>
      </left>
      <right/>
      <top/>
      <bottom/>
      <diagonal/>
    </border>
    <border>
      <left/>
      <right style="hair">
        <color rgb="FF00A851"/>
      </right>
      <top/>
      <bottom/>
      <diagonal/>
    </border>
    <border>
      <left style="hair">
        <color rgb="FF00A851"/>
      </left>
      <right/>
      <top style="hair">
        <color rgb="FF00A851"/>
      </top>
      <bottom style="hair">
        <color rgb="FF00A851"/>
      </bottom>
      <diagonal/>
    </border>
    <border>
      <left/>
      <right/>
      <top style="hair">
        <color rgb="FF00A851"/>
      </top>
      <bottom style="hair">
        <color rgb="FF00A851"/>
      </bottom>
      <diagonal/>
    </border>
    <border>
      <left/>
      <right style="hair">
        <color rgb="FF00A851"/>
      </right>
      <top style="hair">
        <color rgb="FF00A851"/>
      </top>
      <bottom style="hair">
        <color rgb="FF00A851"/>
      </bottom>
      <diagonal/>
    </border>
    <border>
      <left style="hair">
        <color rgb="FF00A851"/>
      </left>
      <right style="hair">
        <color rgb="FF00A851"/>
      </right>
      <top style="hair">
        <color rgb="FF00A851"/>
      </top>
      <bottom style="hair">
        <color rgb="FF00A851"/>
      </bottom>
      <diagonal/>
    </border>
    <border>
      <left/>
      <right style="hair">
        <color rgb="FF019239"/>
      </right>
      <top/>
      <bottom/>
      <diagonal/>
    </border>
    <border>
      <left style="hair">
        <color rgb="FF019239"/>
      </left>
      <right/>
      <top/>
      <bottom style="hair">
        <color rgb="FF00A851"/>
      </bottom>
      <diagonal/>
    </border>
    <border>
      <left/>
      <right/>
      <top/>
      <bottom style="hair">
        <color rgb="FF00A851"/>
      </bottom>
      <diagonal/>
    </border>
    <border>
      <left/>
      <right style="hair">
        <color rgb="FF00A851"/>
      </right>
      <top/>
      <bottom style="hair">
        <color rgb="FF00A851"/>
      </bottom>
      <diagonal/>
    </border>
    <border>
      <left/>
      <right style="medium">
        <color indexed="64"/>
      </right>
      <top/>
      <bottom style="medium">
        <color indexed="64"/>
      </bottom>
      <diagonal/>
    </border>
    <border>
      <left style="hair">
        <color rgb="FF019239"/>
      </left>
      <right/>
      <top style="hair">
        <color rgb="FF00A851"/>
      </top>
      <bottom style="hair">
        <color rgb="FF00A851"/>
      </bottom>
      <diagonal/>
    </border>
    <border>
      <left style="hair">
        <color rgb="FF019239"/>
      </left>
      <right style="hair">
        <color rgb="FF00A851"/>
      </right>
      <top style="hair">
        <color rgb="FF00A851"/>
      </top>
      <bottom/>
      <diagonal/>
    </border>
    <border>
      <left style="hair">
        <color rgb="FF00A851"/>
      </left>
      <right style="hair">
        <color rgb="FF00A851"/>
      </right>
      <top style="hair">
        <color rgb="FF00A851"/>
      </top>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hair">
        <color rgb="FF019239"/>
      </left>
      <right style="hair">
        <color rgb="FF00A851"/>
      </right>
      <top style="hair">
        <color rgb="FF00A851"/>
      </top>
      <bottom style="hair">
        <color rgb="FF00A851"/>
      </bottom>
      <diagonal/>
    </border>
    <border>
      <left style="hair">
        <color rgb="FF019239"/>
      </left>
      <right/>
      <top style="hair">
        <color rgb="FF00A851"/>
      </top>
      <bottom/>
      <diagonal/>
    </border>
    <border>
      <left/>
      <right/>
      <top style="hair">
        <color rgb="FF00A851"/>
      </top>
      <bottom/>
      <diagonal/>
    </border>
    <border>
      <left/>
      <right style="hair">
        <color rgb="FF00A851"/>
      </right>
      <top style="hair">
        <color rgb="FF00A851"/>
      </top>
      <bottom/>
      <diagonal/>
    </border>
    <border>
      <left style="hair">
        <color rgb="FF00A851"/>
      </left>
      <right/>
      <top style="hair">
        <color rgb="FF00A851"/>
      </top>
      <bottom/>
      <diagonal/>
    </border>
    <border>
      <left style="hair">
        <color rgb="FF019239"/>
      </left>
      <right style="hair">
        <color rgb="FF00A851"/>
      </right>
      <top/>
      <bottom style="hair">
        <color rgb="FF00A851"/>
      </bottom>
      <diagonal/>
    </border>
    <border>
      <left style="hair">
        <color rgb="FF00A851"/>
      </left>
      <right style="hair">
        <color rgb="FF00A851"/>
      </right>
      <top/>
      <bottom style="hair">
        <color rgb="FF00A851"/>
      </bottom>
      <diagonal/>
    </border>
    <border>
      <left style="hair">
        <color rgb="FF019239"/>
      </left>
      <right style="hair">
        <color rgb="FF019239"/>
      </right>
      <top style="hair">
        <color rgb="FF019239"/>
      </top>
      <bottom style="hair">
        <color rgb="FF019239"/>
      </bottom>
      <diagonal/>
    </border>
    <border>
      <left style="hair">
        <color rgb="FF019239"/>
      </left>
      <right/>
      <top style="hair">
        <color rgb="FF019239"/>
      </top>
      <bottom style="hair">
        <color rgb="FF019239"/>
      </bottom>
      <diagonal/>
    </border>
    <border>
      <left/>
      <right/>
      <top style="hair">
        <color rgb="FF019239"/>
      </top>
      <bottom style="hair">
        <color rgb="FF019239"/>
      </bottom>
      <diagonal/>
    </border>
    <border>
      <left/>
      <right style="hair">
        <color rgb="FF019239"/>
      </right>
      <top style="hair">
        <color rgb="FF019239"/>
      </top>
      <bottom style="hair">
        <color rgb="FF019239"/>
      </bottom>
      <diagonal/>
    </border>
    <border>
      <left style="hair">
        <color rgb="FF00A851"/>
      </left>
      <right/>
      <top/>
      <bottom style="hair">
        <color rgb="FF00A851"/>
      </bottom>
      <diagonal/>
    </border>
    <border>
      <left style="hair">
        <color rgb="FF00A851"/>
      </left>
      <right/>
      <top/>
      <bottom/>
      <diagonal/>
    </border>
    <border>
      <left style="hair">
        <color rgb="FF00A851"/>
      </left>
      <right style="hair">
        <color rgb="FF019239"/>
      </right>
      <top style="hair">
        <color rgb="FF00A851"/>
      </top>
      <bottom style="hair">
        <color rgb="FF00A851"/>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hair">
        <color rgb="FF019239"/>
      </left>
      <right style="hair">
        <color theme="0"/>
      </right>
      <top style="hair">
        <color rgb="FF019239"/>
      </top>
      <bottom style="hair">
        <color theme="0"/>
      </bottom>
      <diagonal/>
    </border>
    <border>
      <left style="hair">
        <color theme="0"/>
      </left>
      <right style="hair">
        <color theme="0"/>
      </right>
      <top style="hair">
        <color rgb="FF019239"/>
      </top>
      <bottom style="hair">
        <color theme="0"/>
      </bottom>
      <diagonal/>
    </border>
    <border>
      <left style="hair">
        <color theme="0"/>
      </left>
      <right style="hair">
        <color theme="0"/>
      </right>
      <top style="hair">
        <color rgb="FF019239"/>
      </top>
      <bottom/>
      <diagonal/>
    </border>
    <border>
      <left style="hair">
        <color theme="0"/>
      </left>
      <right style="hair">
        <color rgb="FF019239"/>
      </right>
      <top style="hair">
        <color rgb="FF019239"/>
      </top>
      <bottom style="hair">
        <color theme="0"/>
      </bottom>
      <diagonal/>
    </border>
    <border>
      <left style="hair">
        <color rgb="FF019239"/>
      </left>
      <right style="hair">
        <color theme="0"/>
      </right>
      <top style="hair">
        <color theme="0"/>
      </top>
      <bottom style="hair">
        <color theme="0"/>
      </bottom>
      <diagonal/>
    </border>
    <border>
      <left style="hair">
        <color theme="0"/>
      </left>
      <right style="hair">
        <color theme="0"/>
      </right>
      <top style="hair">
        <color theme="0"/>
      </top>
      <bottom style="hair">
        <color theme="0"/>
      </bottom>
      <diagonal/>
    </border>
    <border>
      <left style="hair">
        <color theme="0"/>
      </left>
      <right/>
      <top style="hair">
        <color theme="0"/>
      </top>
      <bottom style="hair">
        <color theme="0"/>
      </bottom>
      <diagonal/>
    </border>
    <border>
      <left style="hair">
        <color rgb="FF019239"/>
      </left>
      <right style="hair">
        <color theme="0"/>
      </right>
      <top style="hair">
        <color rgb="FF019239"/>
      </top>
      <bottom style="hair">
        <color rgb="FF019239"/>
      </bottom>
      <diagonal/>
    </border>
    <border>
      <left style="hair">
        <color theme="0"/>
      </left>
      <right style="hair">
        <color theme="0"/>
      </right>
      <top style="hair">
        <color rgb="FF019239"/>
      </top>
      <bottom style="hair">
        <color rgb="FF019239"/>
      </bottom>
      <diagonal/>
    </border>
    <border>
      <left style="hair">
        <color theme="0"/>
      </left>
      <right style="hair">
        <color rgb="FF019239"/>
      </right>
      <top style="hair">
        <color rgb="FF019239"/>
      </top>
      <bottom style="hair">
        <color rgb="FF019239"/>
      </bottom>
      <diagonal/>
    </border>
    <border>
      <left/>
      <right style="hair">
        <color theme="0"/>
      </right>
      <top style="hair">
        <color theme="0"/>
      </top>
      <bottom style="hair">
        <color theme="0"/>
      </bottom>
      <diagonal/>
    </border>
    <border>
      <left style="hair">
        <color theme="0"/>
      </left>
      <right style="hair">
        <color rgb="FF019239"/>
      </right>
      <top style="hair">
        <color theme="0"/>
      </top>
      <bottom style="hair">
        <color theme="0"/>
      </bottom>
      <diagonal/>
    </border>
    <border>
      <left style="hair">
        <color theme="0"/>
      </left>
      <right style="hair">
        <color theme="0"/>
      </right>
      <top/>
      <bottom/>
      <diagonal/>
    </border>
    <border>
      <left style="hair">
        <color theme="0"/>
      </left>
      <right style="hair">
        <color theme="0"/>
      </right>
      <top/>
      <bottom style="hair">
        <color theme="0"/>
      </bottom>
      <diagonal/>
    </border>
    <border>
      <left style="hair">
        <color theme="0"/>
      </left>
      <right style="hair">
        <color theme="0"/>
      </right>
      <top style="hair">
        <color theme="0"/>
      </top>
      <bottom/>
      <diagonal/>
    </border>
    <border>
      <left/>
      <right style="hair">
        <color rgb="FF019239"/>
      </right>
      <top style="hair">
        <color theme="0"/>
      </top>
      <bottom style="hair">
        <color theme="0"/>
      </bottom>
      <diagonal/>
    </border>
    <border>
      <left style="hair">
        <color rgb="FF019239"/>
      </left>
      <right/>
      <top/>
      <bottom style="hair">
        <color rgb="FF019239"/>
      </bottom>
      <diagonal/>
    </border>
    <border>
      <left/>
      <right/>
      <top/>
      <bottom style="hair">
        <color rgb="FF019239"/>
      </bottom>
      <diagonal/>
    </border>
    <border>
      <left/>
      <right style="hair">
        <color rgb="FF019239"/>
      </right>
      <top/>
      <bottom style="hair">
        <color rgb="FF019239"/>
      </bottom>
      <diagonal/>
    </border>
    <border>
      <left/>
      <right/>
      <top/>
      <bottom style="thin">
        <color indexed="64"/>
      </bottom>
      <diagonal/>
    </border>
    <border>
      <left/>
      <right/>
      <top style="thin">
        <color indexed="64"/>
      </top>
      <bottom/>
      <diagonal/>
    </border>
    <border>
      <left style="hair">
        <color rgb="FF019239"/>
      </left>
      <right style="hair">
        <color rgb="FF00A851"/>
      </right>
      <top/>
      <bottom/>
      <diagonal/>
    </border>
    <border>
      <left style="hair">
        <color rgb="FF00A851"/>
      </left>
      <right style="hair">
        <color rgb="FF00A851"/>
      </right>
      <top/>
      <bottom/>
      <diagonal/>
    </border>
    <border>
      <left style="hair">
        <color rgb="FF019239"/>
      </left>
      <right style="hair">
        <color rgb="FF019239"/>
      </right>
      <top/>
      <bottom style="hair">
        <color rgb="FF019239"/>
      </bottom>
      <diagonal/>
    </border>
    <border>
      <left style="hair">
        <color rgb="FF019239"/>
      </left>
      <right style="hair">
        <color rgb="FF019239"/>
      </right>
      <top style="hair">
        <color rgb="FF019239"/>
      </top>
      <bottom/>
      <diagonal/>
    </border>
  </borders>
  <cellStyleXfs count="4">
    <xf numFmtId="0" fontId="0" fillId="0" borderId="0"/>
    <xf numFmtId="9" fontId="1" fillId="0" borderId="0" applyFont="0" applyFill="0" applyBorder="0" applyAlignment="0" applyProtection="0"/>
    <xf numFmtId="0" fontId="11" fillId="0" borderId="0"/>
    <xf numFmtId="0" fontId="11" fillId="0" borderId="0"/>
  </cellStyleXfs>
  <cellXfs count="467">
    <xf numFmtId="0" fontId="0" fillId="0" borderId="0" xfId="0"/>
    <xf numFmtId="0" fontId="0" fillId="2" borderId="0" xfId="0" applyFill="1" applyAlignment="1">
      <alignment vertical="center"/>
    </xf>
    <xf numFmtId="0" fontId="0" fillId="0" borderId="7" xfId="0" applyBorder="1" applyAlignment="1">
      <alignment horizontal="center" vertical="center"/>
    </xf>
    <xf numFmtId="0" fontId="7" fillId="2" borderId="2" xfId="0" applyFont="1" applyFill="1" applyBorder="1" applyAlignment="1">
      <alignment horizontal="center" vertical="center"/>
    </xf>
    <xf numFmtId="0" fontId="7" fillId="0" borderId="2" xfId="0" applyFont="1" applyBorder="1" applyAlignment="1">
      <alignment vertical="center"/>
    </xf>
    <xf numFmtId="0" fontId="7" fillId="0" borderId="8" xfId="0" applyFont="1" applyBorder="1" applyAlignment="1">
      <alignment vertical="center"/>
    </xf>
    <xf numFmtId="0" fontId="7" fillId="0" borderId="0" xfId="0" applyFont="1"/>
    <xf numFmtId="0" fontId="7" fillId="0" borderId="0" xfId="0" applyFont="1" applyAlignment="1">
      <alignment vertical="center"/>
    </xf>
    <xf numFmtId="14" fontId="7" fillId="0" borderId="0" xfId="0" applyNumberFormat="1" applyFont="1" applyAlignment="1">
      <alignment vertical="center"/>
    </xf>
    <xf numFmtId="0" fontId="7" fillId="4" borderId="0" xfId="0" applyFont="1" applyFill="1" applyAlignment="1">
      <alignment vertical="center"/>
    </xf>
    <xf numFmtId="0" fontId="7" fillId="5" borderId="0" xfId="0" applyFont="1" applyFill="1" applyAlignment="1">
      <alignment vertical="center"/>
    </xf>
    <xf numFmtId="0" fontId="8" fillId="6" borderId="9" xfId="0" applyFont="1" applyFill="1" applyBorder="1" applyAlignment="1" applyProtection="1">
      <alignment horizontal="center" vertical="center" wrapText="1"/>
      <protection locked="0"/>
    </xf>
    <xf numFmtId="2" fontId="7" fillId="0" borderId="0" xfId="0" applyNumberFormat="1" applyFont="1" applyAlignment="1">
      <alignment vertical="center"/>
    </xf>
    <xf numFmtId="0" fontId="9" fillId="7" borderId="0" xfId="0" applyFont="1" applyFill="1"/>
    <xf numFmtId="49" fontId="7" fillId="0" borderId="15" xfId="0" applyNumberFormat="1" applyFont="1" applyBorder="1" applyAlignment="1">
      <alignment horizontal="center" vertical="center"/>
    </xf>
    <xf numFmtId="0" fontId="7" fillId="2" borderId="0" xfId="0" applyFont="1" applyFill="1" applyAlignment="1">
      <alignment horizontal="center" vertical="center"/>
    </xf>
    <xf numFmtId="0" fontId="7" fillId="0" borderId="16" xfId="0" applyFont="1" applyBorder="1" applyAlignment="1">
      <alignment vertical="center"/>
    </xf>
    <xf numFmtId="0" fontId="0" fillId="0" borderId="15" xfId="0" applyBorder="1" applyAlignment="1">
      <alignment horizontal="center" vertical="center"/>
    </xf>
    <xf numFmtId="0" fontId="7" fillId="0" borderId="20" xfId="0" applyFont="1" applyBorder="1" applyProtection="1">
      <protection locked="0"/>
    </xf>
    <xf numFmtId="0" fontId="6" fillId="2" borderId="0" xfId="0" applyFont="1" applyFill="1" applyAlignment="1">
      <alignment horizontal="center" vertical="center"/>
    </xf>
    <xf numFmtId="0" fontId="7" fillId="9" borderId="0" xfId="0" applyFont="1" applyFill="1" applyAlignment="1">
      <alignment vertical="center"/>
    </xf>
    <xf numFmtId="0" fontId="7" fillId="0" borderId="24" xfId="2" applyFont="1" applyBorder="1" applyAlignment="1">
      <alignment vertical="center"/>
    </xf>
    <xf numFmtId="0" fontId="7" fillId="0" borderId="25" xfId="0" applyFont="1" applyBorder="1" applyAlignment="1">
      <alignment vertical="center"/>
    </xf>
    <xf numFmtId="0" fontId="7" fillId="0" borderId="26" xfId="0" applyFont="1" applyBorder="1" applyAlignment="1">
      <alignment vertical="center"/>
    </xf>
    <xf numFmtId="0" fontId="7" fillId="9" borderId="16" xfId="0" applyFont="1" applyFill="1" applyBorder="1" applyAlignment="1">
      <alignment vertical="center"/>
    </xf>
    <xf numFmtId="0" fontId="7" fillId="9" borderId="24" xfId="2" applyFont="1" applyFill="1" applyBorder="1" applyAlignment="1">
      <alignment vertical="center"/>
    </xf>
    <xf numFmtId="0" fontId="7" fillId="9" borderId="25" xfId="0" applyFont="1" applyFill="1" applyBorder="1" applyAlignment="1">
      <alignment vertical="center"/>
    </xf>
    <xf numFmtId="0" fontId="7" fillId="9" borderId="26" xfId="0" applyFont="1" applyFill="1" applyBorder="1" applyAlignment="1">
      <alignment vertical="center"/>
    </xf>
    <xf numFmtId="0" fontId="7" fillId="11" borderId="0" xfId="0" applyFont="1" applyFill="1" applyAlignment="1">
      <alignment horizontal="left" vertical="center"/>
    </xf>
    <xf numFmtId="0" fontId="7" fillId="11" borderId="0" xfId="0" applyFont="1" applyFill="1" applyAlignment="1">
      <alignment horizontal="center" vertical="center"/>
    </xf>
    <xf numFmtId="0" fontId="7" fillId="0" borderId="0" xfId="0" applyFont="1" applyAlignment="1">
      <alignment horizontal="justify" vertical="center"/>
    </xf>
    <xf numFmtId="0" fontId="7" fillId="2" borderId="0" xfId="0" applyFont="1" applyFill="1" applyAlignment="1">
      <alignment vertical="center"/>
    </xf>
    <xf numFmtId="0" fontId="0" fillId="2" borderId="0" xfId="0" applyFill="1" applyAlignment="1">
      <alignment horizontal="justify" vertical="center"/>
    </xf>
    <xf numFmtId="0" fontId="7" fillId="11" borderId="0" xfId="0" applyFont="1" applyFill="1" applyAlignment="1">
      <alignment horizontal="justify" vertical="center"/>
    </xf>
    <xf numFmtId="0" fontId="7" fillId="0" borderId="16" xfId="0" applyFont="1" applyBorder="1" applyAlignment="1">
      <alignment horizontal="justify" vertical="center"/>
    </xf>
    <xf numFmtId="0" fontId="7" fillId="0" borderId="24" xfId="2" applyFont="1" applyBorder="1" applyAlignment="1">
      <alignment horizontal="justify" vertical="center"/>
    </xf>
    <xf numFmtId="0" fontId="7" fillId="0" borderId="25" xfId="2" applyFont="1" applyBorder="1" applyAlignment="1">
      <alignment horizontal="justify" vertical="center"/>
    </xf>
    <xf numFmtId="0" fontId="7" fillId="0" borderId="25" xfId="0" applyFont="1" applyBorder="1" applyAlignment="1">
      <alignment horizontal="justify" vertical="center"/>
    </xf>
    <xf numFmtId="0" fontId="7" fillId="0" borderId="26" xfId="0" applyFont="1" applyBorder="1" applyAlignment="1">
      <alignment horizontal="justify" vertical="center"/>
    </xf>
    <xf numFmtId="2" fontId="7" fillId="0" borderId="0" xfId="0" applyNumberFormat="1" applyFont="1" applyAlignment="1">
      <alignment horizontal="justify" vertical="center"/>
    </xf>
    <xf numFmtId="0" fontId="7" fillId="9" borderId="0" xfId="0" applyFont="1" applyFill="1" applyAlignment="1">
      <alignment horizontal="justify" vertical="center"/>
    </xf>
    <xf numFmtId="0" fontId="7" fillId="0" borderId="25" xfId="2" applyFont="1" applyBorder="1" applyAlignment="1">
      <alignment vertical="center"/>
    </xf>
    <xf numFmtId="0" fontId="7" fillId="11" borderId="0" xfId="0" applyFont="1" applyFill="1" applyAlignment="1">
      <alignment vertical="center"/>
    </xf>
    <xf numFmtId="0" fontId="6" fillId="0" borderId="15" xfId="0" applyFont="1" applyBorder="1" applyAlignment="1">
      <alignment horizontal="center" vertical="center"/>
    </xf>
    <xf numFmtId="0" fontId="6" fillId="10" borderId="12" xfId="0" applyFont="1" applyFill="1" applyBorder="1" applyAlignment="1" applyProtection="1">
      <alignment horizontal="center" vertical="center"/>
      <protection locked="0"/>
    </xf>
    <xf numFmtId="0" fontId="6" fillId="0" borderId="12" xfId="0" applyFont="1" applyBorder="1" applyAlignment="1">
      <alignment horizontal="center" vertical="center"/>
    </xf>
    <xf numFmtId="0" fontId="12" fillId="0" borderId="20" xfId="0" applyFont="1" applyBorder="1" applyAlignment="1" applyProtection="1">
      <alignment horizontal="right" vertical="center"/>
      <protection locked="0"/>
    </xf>
    <xf numFmtId="0" fontId="12" fillId="0" borderId="20" xfId="0" applyFont="1" applyBorder="1" applyAlignment="1" applyProtection="1">
      <alignment vertical="center"/>
      <protection locked="0"/>
    </xf>
    <xf numFmtId="0" fontId="7" fillId="0" borderId="24" xfId="0" applyFont="1" applyBorder="1" applyAlignment="1">
      <alignment vertical="center"/>
    </xf>
    <xf numFmtId="0" fontId="7" fillId="9" borderId="11" xfId="0" applyFont="1" applyFill="1" applyBorder="1" applyAlignment="1">
      <alignment horizontal="center" vertical="center"/>
    </xf>
    <xf numFmtId="0" fontId="0" fillId="0" borderId="0" xfId="0" applyAlignment="1">
      <alignment vertical="center"/>
    </xf>
    <xf numFmtId="0" fontId="13" fillId="0" borderId="17" xfId="0" applyFont="1" applyBorder="1" applyAlignment="1">
      <alignment horizontal="left" vertical="center"/>
    </xf>
    <xf numFmtId="0" fontId="13" fillId="0" borderId="18" xfId="0" applyFont="1" applyBorder="1" applyAlignment="1">
      <alignment horizontal="left" vertical="center"/>
    </xf>
    <xf numFmtId="0" fontId="13" fillId="0" borderId="19" xfId="0" applyFont="1" applyBorder="1" applyAlignment="1">
      <alignment horizontal="left" vertical="center"/>
    </xf>
    <xf numFmtId="0" fontId="7" fillId="0" borderId="15" xfId="0" applyFont="1" applyBorder="1" applyAlignment="1" applyProtection="1">
      <alignment horizontal="center" vertical="center"/>
      <protection locked="0"/>
    </xf>
    <xf numFmtId="0" fontId="6" fillId="0" borderId="15" xfId="0" applyFont="1" applyBorder="1" applyAlignment="1">
      <alignment vertical="center"/>
    </xf>
    <xf numFmtId="0" fontId="7" fillId="0" borderId="0" xfId="3" applyFont="1" applyAlignment="1">
      <alignment vertical="center"/>
    </xf>
    <xf numFmtId="0" fontId="7" fillId="12" borderId="15" xfId="0" applyFont="1" applyFill="1" applyBorder="1" applyAlignment="1" applyProtection="1">
      <alignment vertical="center"/>
      <protection locked="0"/>
    </xf>
    <xf numFmtId="0" fontId="7" fillId="12" borderId="40" xfId="0" applyFont="1" applyFill="1" applyBorder="1" applyAlignment="1" applyProtection="1">
      <alignment vertical="center"/>
      <protection locked="0"/>
    </xf>
    <xf numFmtId="0" fontId="7" fillId="0" borderId="24" xfId="3" applyFont="1" applyBorder="1" applyAlignment="1">
      <alignment vertical="center"/>
    </xf>
    <xf numFmtId="0" fontId="7" fillId="0" borderId="9" xfId="0" applyFont="1" applyBorder="1" applyAlignment="1">
      <alignment vertical="center"/>
    </xf>
    <xf numFmtId="0" fontId="7" fillId="0" borderId="42" xfId="0" applyFont="1" applyBorder="1" applyAlignment="1">
      <alignment vertical="center"/>
    </xf>
    <xf numFmtId="0" fontId="7" fillId="15" borderId="0" xfId="0" applyFont="1" applyFill="1" applyAlignment="1">
      <alignment vertical="center"/>
    </xf>
    <xf numFmtId="0" fontId="7" fillId="2" borderId="0" xfId="0" applyFont="1" applyFill="1" applyAlignment="1">
      <alignment horizontal="left" vertical="center"/>
    </xf>
    <xf numFmtId="0" fontId="7" fillId="4" borderId="0" xfId="3" applyFont="1" applyFill="1" applyAlignment="1">
      <alignment vertical="center"/>
    </xf>
    <xf numFmtId="0" fontId="6" fillId="2" borderId="15" xfId="0" applyFont="1" applyFill="1" applyBorder="1" applyAlignment="1">
      <alignment vertical="center"/>
    </xf>
    <xf numFmtId="0" fontId="7" fillId="2" borderId="0" xfId="0" applyFont="1" applyFill="1" applyAlignment="1">
      <alignment horizontal="center" vertical="center" wrapText="1"/>
    </xf>
    <xf numFmtId="9" fontId="7" fillId="0" borderId="0" xfId="0" applyNumberFormat="1" applyFont="1" applyAlignment="1">
      <alignment vertical="center"/>
    </xf>
    <xf numFmtId="0" fontId="7" fillId="10" borderId="12" xfId="0" applyFont="1" applyFill="1" applyBorder="1" applyAlignment="1" applyProtection="1">
      <alignment vertical="center"/>
      <protection locked="0"/>
    </xf>
    <xf numFmtId="0" fontId="7" fillId="0" borderId="15" xfId="0" applyFont="1" applyBorder="1" applyAlignment="1" applyProtection="1">
      <alignment vertical="center"/>
      <protection locked="0"/>
    </xf>
    <xf numFmtId="0" fontId="7" fillId="0" borderId="43" xfId="0" applyFont="1" applyBorder="1" applyAlignment="1">
      <alignment vertical="center"/>
    </xf>
    <xf numFmtId="0" fontId="7" fillId="9" borderId="21" xfId="0" applyFont="1" applyFill="1" applyBorder="1" applyAlignment="1">
      <alignment horizontal="center" vertical="center"/>
    </xf>
    <xf numFmtId="0" fontId="7" fillId="9" borderId="13" xfId="0" applyFont="1" applyFill="1" applyBorder="1" applyAlignment="1">
      <alignment horizontal="center" vertical="center"/>
    </xf>
    <xf numFmtId="0" fontId="7" fillId="11" borderId="0" xfId="0" applyFont="1" applyFill="1" applyAlignment="1">
      <alignment horizontal="center" vertical="center" wrapText="1"/>
    </xf>
    <xf numFmtId="0" fontId="7" fillId="0" borderId="44" xfId="0" applyFont="1" applyBorder="1" applyAlignment="1">
      <alignment vertical="center"/>
    </xf>
    <xf numFmtId="0" fontId="7" fillId="0" borderId="45" xfId="0" applyFont="1" applyBorder="1" applyAlignment="1">
      <alignment vertical="center"/>
    </xf>
    <xf numFmtId="49" fontId="7" fillId="2" borderId="0" xfId="0" applyNumberFormat="1" applyFont="1" applyFill="1" applyAlignment="1">
      <alignment horizontal="center" vertical="center"/>
    </xf>
    <xf numFmtId="0" fontId="6" fillId="11" borderId="0" xfId="0" applyFont="1" applyFill="1" applyAlignment="1">
      <alignment horizontal="center" vertical="center"/>
    </xf>
    <xf numFmtId="0" fontId="7" fillId="0" borderId="56" xfId="0" applyFont="1" applyBorder="1" applyAlignment="1">
      <alignment vertical="center"/>
    </xf>
    <xf numFmtId="0" fontId="7" fillId="0" borderId="61" xfId="0" applyFont="1" applyBorder="1" applyAlignment="1">
      <alignment vertical="center"/>
    </xf>
    <xf numFmtId="9" fontId="7" fillId="10" borderId="34" xfId="1" applyFont="1" applyFill="1" applyBorder="1" applyAlignment="1" applyProtection="1">
      <alignment vertical="center"/>
      <protection locked="0"/>
    </xf>
    <xf numFmtId="0" fontId="0" fillId="9" borderId="56" xfId="0" applyFill="1" applyBorder="1" applyAlignment="1">
      <alignment vertical="center"/>
    </xf>
    <xf numFmtId="0" fontId="7" fillId="0" borderId="56" xfId="0" applyFont="1" applyBorder="1" applyAlignment="1">
      <alignment horizontal="center" vertical="center"/>
    </xf>
    <xf numFmtId="0" fontId="0" fillId="9" borderId="51" xfId="0" applyFill="1" applyBorder="1" applyAlignment="1">
      <alignment vertical="center"/>
    </xf>
    <xf numFmtId="0" fontId="7" fillId="0" borderId="57" xfId="0" applyFont="1" applyBorder="1" applyAlignment="1">
      <alignment vertical="center"/>
    </xf>
    <xf numFmtId="0" fontId="7" fillId="0" borderId="10" xfId="0" applyFont="1" applyBorder="1" applyAlignment="1">
      <alignment horizontal="center" vertical="center"/>
    </xf>
    <xf numFmtId="0" fontId="7" fillId="0" borderId="0" xfId="0" applyFont="1" applyAlignment="1">
      <alignment horizontal="center" vertical="center"/>
    </xf>
    <xf numFmtId="0" fontId="3" fillId="0" borderId="10" xfId="0" applyFont="1" applyBorder="1" applyAlignment="1">
      <alignment horizontal="center"/>
    </xf>
    <xf numFmtId="0" fontId="3" fillId="0" borderId="0" xfId="0" applyFont="1" applyAlignment="1">
      <alignment horizontal="center"/>
    </xf>
    <xf numFmtId="0" fontId="6" fillId="3" borderId="29" xfId="0" applyFont="1" applyFill="1" applyBorder="1" applyAlignment="1">
      <alignment horizontal="center" vertical="center" wrapText="1"/>
    </xf>
    <xf numFmtId="0" fontId="3" fillId="0" borderId="29" xfId="0" applyFont="1" applyBorder="1" applyAlignment="1">
      <alignment horizontal="center" vertical="center"/>
    </xf>
    <xf numFmtId="0" fontId="0" fillId="0" borderId="30" xfId="0" applyBorder="1" applyAlignment="1">
      <alignment horizontal="center" vertical="center"/>
    </xf>
    <xf numFmtId="0" fontId="6" fillId="4" borderId="0" xfId="0" applyFont="1" applyFill="1" applyAlignment="1">
      <alignment vertical="center"/>
    </xf>
    <xf numFmtId="0" fontId="7" fillId="9" borderId="10" xfId="0" applyFont="1" applyFill="1" applyBorder="1" applyAlignment="1">
      <alignment vertical="center"/>
    </xf>
    <xf numFmtId="0" fontId="7" fillId="9" borderId="11" xfId="0" applyFont="1" applyFill="1" applyBorder="1" applyAlignment="1">
      <alignment vertical="center"/>
    </xf>
    <xf numFmtId="0" fontId="7" fillId="10" borderId="23" xfId="0" applyFont="1" applyFill="1" applyBorder="1" applyAlignment="1" applyProtection="1">
      <alignment vertical="center"/>
      <protection locked="0"/>
    </xf>
    <xf numFmtId="0" fontId="6" fillId="0" borderId="0" xfId="0" applyFont="1" applyAlignment="1">
      <alignment horizontal="center" vertical="center"/>
    </xf>
    <xf numFmtId="0" fontId="7" fillId="3" borderId="10" xfId="0" applyFont="1" applyFill="1" applyBorder="1" applyAlignment="1">
      <alignment horizontal="center" vertical="center"/>
    </xf>
    <xf numFmtId="0" fontId="6" fillId="0" borderId="23" xfId="0" applyFont="1" applyBorder="1" applyAlignment="1">
      <alignment horizontal="justify" vertical="center"/>
    </xf>
    <xf numFmtId="0" fontId="7" fillId="10" borderId="15" xfId="0" applyFont="1" applyFill="1" applyBorder="1" applyAlignment="1" applyProtection="1">
      <alignment horizontal="justify" vertical="center"/>
      <protection locked="0"/>
    </xf>
    <xf numFmtId="164" fontId="7" fillId="2" borderId="0" xfId="0" applyNumberFormat="1" applyFont="1" applyFill="1" applyAlignment="1">
      <alignment horizontal="center" vertical="center" wrapText="1"/>
    </xf>
    <xf numFmtId="0" fontId="6" fillId="0" borderId="0" xfId="0" applyFont="1" applyAlignment="1">
      <alignment vertical="center"/>
    </xf>
    <xf numFmtId="0" fontId="0" fillId="2" borderId="0" xfId="0" applyFill="1" applyAlignment="1" applyProtection="1">
      <alignment vertical="center"/>
      <protection locked="0"/>
    </xf>
    <xf numFmtId="0" fontId="19" fillId="0" borderId="0" xfId="0" applyFont="1" applyAlignment="1">
      <alignment horizontal="left" vertical="center" wrapText="1"/>
    </xf>
    <xf numFmtId="0" fontId="19" fillId="0" borderId="0" xfId="0" applyFont="1" applyAlignment="1">
      <alignment horizontal="left" vertical="center"/>
    </xf>
    <xf numFmtId="0" fontId="7" fillId="9" borderId="63" xfId="0" applyFont="1" applyFill="1" applyBorder="1" applyAlignment="1">
      <alignment vertical="center"/>
    </xf>
    <xf numFmtId="0" fontId="7" fillId="0" borderId="63" xfId="0" applyFont="1" applyBorder="1" applyAlignment="1">
      <alignment vertical="center"/>
    </xf>
    <xf numFmtId="0" fontId="7" fillId="0" borderId="64" xfId="0" applyFont="1" applyBorder="1" applyAlignment="1">
      <alignment vertical="center"/>
    </xf>
    <xf numFmtId="0" fontId="0" fillId="9" borderId="0" xfId="0" applyFill="1" applyAlignment="1">
      <alignment vertical="center"/>
    </xf>
    <xf numFmtId="0" fontId="12" fillId="0" borderId="0" xfId="0" applyFont="1" applyAlignment="1" applyProtection="1">
      <alignment horizontal="right" vertical="center"/>
      <protection locked="0"/>
    </xf>
    <xf numFmtId="0" fontId="12" fillId="0" borderId="0" xfId="0" applyFont="1" applyAlignment="1" applyProtection="1">
      <alignment vertical="center"/>
      <protection locked="0"/>
    </xf>
    <xf numFmtId="165" fontId="7" fillId="10" borderId="34" xfId="1" applyNumberFormat="1" applyFont="1" applyFill="1" applyBorder="1" applyAlignment="1" applyProtection="1">
      <alignment vertical="center"/>
      <protection locked="0"/>
    </xf>
    <xf numFmtId="0" fontId="10" fillId="0" borderId="21" xfId="0" applyFont="1" applyBorder="1" applyAlignment="1">
      <alignment horizontal="left" vertical="center" wrapText="1"/>
    </xf>
    <xf numFmtId="0" fontId="10" fillId="0" borderId="13" xfId="0" applyFont="1" applyBorder="1" applyAlignment="1">
      <alignment horizontal="left" vertical="center"/>
    </xf>
    <xf numFmtId="0" fontId="2" fillId="8" borderId="22" xfId="0" applyFont="1" applyFill="1" applyBorder="1" applyAlignment="1">
      <alignment horizontal="center" vertical="center"/>
    </xf>
    <xf numFmtId="0" fontId="2" fillId="8" borderId="23" xfId="0" applyFont="1" applyFill="1" applyBorder="1" applyAlignment="1">
      <alignment horizontal="center" vertical="center"/>
    </xf>
    <xf numFmtId="0" fontId="6" fillId="0" borderId="27" xfId="0" applyFont="1" applyBorder="1" applyAlignment="1">
      <alignment horizontal="left" vertical="center"/>
    </xf>
    <xf numFmtId="0" fontId="6" fillId="0" borderId="15" xfId="0" applyFont="1" applyBorder="1" applyAlignment="1">
      <alignment horizontal="left" vertical="center"/>
    </xf>
    <xf numFmtId="14" fontId="7" fillId="10" borderId="15" xfId="0" applyNumberFormat="1" applyFont="1" applyFill="1" applyBorder="1" applyAlignment="1" applyProtection="1">
      <alignment horizontal="center" vertical="center"/>
      <protection locked="0"/>
    </xf>
    <xf numFmtId="0" fontId="7" fillId="10" borderId="15" xfId="0" applyFont="1" applyFill="1" applyBorder="1" applyAlignment="1" applyProtection="1">
      <alignment horizontal="center" vertical="center"/>
      <protection locked="0"/>
    </xf>
    <xf numFmtId="0" fontId="6" fillId="0" borderId="15" xfId="0" applyFont="1" applyBorder="1" applyAlignment="1">
      <alignment horizontal="justify" vertical="center"/>
    </xf>
    <xf numFmtId="0" fontId="7" fillId="10" borderId="15" xfId="0" applyFont="1" applyFill="1" applyBorder="1" applyAlignment="1" applyProtection="1">
      <alignment horizontal="justify" vertical="center"/>
      <protection locked="0"/>
    </xf>
    <xf numFmtId="0" fontId="5" fillId="0" borderId="1" xfId="0" applyFont="1" applyBorder="1" applyAlignment="1">
      <alignment horizontal="center"/>
    </xf>
    <xf numFmtId="0" fontId="5" fillId="0" borderId="2" xfId="0" applyFont="1" applyBorder="1" applyAlignment="1">
      <alignment horizontal="center"/>
    </xf>
    <xf numFmtId="0" fontId="5" fillId="0" borderId="3" xfId="0" applyFont="1" applyBorder="1" applyAlignment="1">
      <alignment horizontal="center"/>
    </xf>
    <xf numFmtId="0" fontId="5" fillId="0" borderId="10" xfId="0" applyFont="1" applyBorder="1" applyAlignment="1">
      <alignment horizontal="center"/>
    </xf>
    <xf numFmtId="0" fontId="5" fillId="0" borderId="0" xfId="0" applyFont="1" applyAlignment="1">
      <alignment horizontal="center"/>
    </xf>
    <xf numFmtId="0" fontId="5" fillId="0" borderId="11" xfId="0" applyFont="1" applyBorder="1" applyAlignment="1">
      <alignment horizontal="center"/>
    </xf>
    <xf numFmtId="0" fontId="5" fillId="0" borderId="17" xfId="0" applyFont="1" applyBorder="1" applyAlignment="1">
      <alignment horizontal="center"/>
    </xf>
    <xf numFmtId="0" fontId="5" fillId="0" borderId="18" xfId="0" applyFont="1" applyBorder="1" applyAlignment="1">
      <alignment horizontal="center"/>
    </xf>
    <xf numFmtId="0" fontId="5" fillId="0" borderId="19" xfId="0" applyFont="1" applyBorder="1" applyAlignment="1">
      <alignment horizontal="center"/>
    </xf>
    <xf numFmtId="0" fontId="6" fillId="3" borderId="4" xfId="0" applyFont="1" applyFill="1" applyBorder="1" applyAlignment="1">
      <alignment horizontal="center" vertical="center" wrapText="1"/>
    </xf>
    <xf numFmtId="0" fontId="6" fillId="3" borderId="5" xfId="0" applyFont="1" applyFill="1" applyBorder="1" applyAlignment="1">
      <alignment horizontal="center" vertical="center" wrapText="1"/>
    </xf>
    <xf numFmtId="0" fontId="6" fillId="3" borderId="6" xfId="0" applyFont="1" applyFill="1" applyBorder="1" applyAlignment="1">
      <alignment horizontal="center" vertical="center" wrapText="1"/>
    </xf>
    <xf numFmtId="0" fontId="3" fillId="0" borderId="7" xfId="0" applyFont="1" applyBorder="1" applyAlignment="1">
      <alignment horizontal="center" vertical="center"/>
    </xf>
    <xf numFmtId="0" fontId="6" fillId="3" borderId="12" xfId="0" applyFont="1" applyFill="1" applyBorder="1" applyAlignment="1">
      <alignment horizontal="center" vertical="center" wrapText="1"/>
    </xf>
    <xf numFmtId="0" fontId="6" fillId="3" borderId="13" xfId="0" applyFont="1" applyFill="1" applyBorder="1" applyAlignment="1">
      <alignment horizontal="center" vertical="center" wrapText="1"/>
    </xf>
    <xf numFmtId="0" fontId="6" fillId="3" borderId="14" xfId="0" applyFont="1" applyFill="1" applyBorder="1" applyAlignment="1">
      <alignment horizontal="center" vertical="center" wrapText="1"/>
    </xf>
    <xf numFmtId="0" fontId="3" fillId="0" borderId="15" xfId="0" applyFont="1" applyBorder="1" applyAlignment="1">
      <alignment horizontal="center" vertical="center"/>
    </xf>
    <xf numFmtId="0" fontId="2" fillId="8" borderId="32" xfId="0" applyFont="1" applyFill="1" applyBorder="1" applyAlignment="1">
      <alignment horizontal="center" vertical="center"/>
    </xf>
    <xf numFmtId="0" fontId="2" fillId="8" borderId="33" xfId="0" applyFont="1" applyFill="1" applyBorder="1" applyAlignment="1">
      <alignment horizontal="center" vertical="center"/>
    </xf>
    <xf numFmtId="0" fontId="6" fillId="0" borderId="32" xfId="0" applyFont="1" applyBorder="1" applyAlignment="1">
      <alignment horizontal="left" vertical="center"/>
    </xf>
    <xf numFmtId="0" fontId="6" fillId="0" borderId="33" xfId="0" applyFont="1" applyBorder="1" applyAlignment="1">
      <alignment horizontal="left" vertical="center"/>
    </xf>
    <xf numFmtId="0" fontId="7" fillId="12" borderId="21" xfId="0" applyFont="1" applyFill="1" applyBorder="1" applyAlignment="1" applyProtection="1">
      <alignment horizontal="justify" vertical="center"/>
      <protection locked="0"/>
    </xf>
    <xf numFmtId="0" fontId="7" fillId="12" borderId="13" xfId="0" applyFont="1" applyFill="1" applyBorder="1" applyAlignment="1" applyProtection="1">
      <alignment horizontal="justify" vertical="center"/>
      <protection locked="0"/>
    </xf>
    <xf numFmtId="0" fontId="7" fillId="12" borderId="14" xfId="0" applyFont="1" applyFill="1" applyBorder="1" applyAlignment="1" applyProtection="1">
      <alignment horizontal="justify" vertical="center"/>
      <protection locked="0"/>
    </xf>
    <xf numFmtId="0" fontId="6" fillId="0" borderId="21" xfId="0" applyFont="1" applyBorder="1" applyAlignment="1">
      <alignment horizontal="justify" vertical="center"/>
    </xf>
    <xf numFmtId="0" fontId="6" fillId="0" borderId="13" xfId="0" applyFont="1" applyBorder="1" applyAlignment="1">
      <alignment horizontal="justify" vertical="center"/>
    </xf>
    <xf numFmtId="0" fontId="6" fillId="0" borderId="14" xfId="0" applyFont="1" applyBorder="1" applyAlignment="1">
      <alignment horizontal="justify" vertical="center"/>
    </xf>
    <xf numFmtId="0" fontId="6" fillId="0" borderId="12" xfId="0" applyFont="1" applyBorder="1" applyAlignment="1">
      <alignment horizontal="justify" vertical="center"/>
    </xf>
    <xf numFmtId="0" fontId="6" fillId="0" borderId="28" xfId="0" applyFont="1" applyBorder="1" applyAlignment="1">
      <alignment horizontal="left" vertical="center" wrapText="1"/>
    </xf>
    <xf numFmtId="0" fontId="6" fillId="0" borderId="29" xfId="0" applyFont="1" applyBorder="1" applyAlignment="1">
      <alignment horizontal="left" vertical="center" wrapText="1"/>
    </xf>
    <xf numFmtId="0" fontId="6" fillId="0" borderId="30" xfId="0" applyFont="1" applyBorder="1" applyAlignment="1">
      <alignment horizontal="left" vertical="center" wrapText="1"/>
    </xf>
    <xf numFmtId="0" fontId="7" fillId="10" borderId="31" xfId="0" applyFont="1" applyFill="1" applyBorder="1" applyAlignment="1" applyProtection="1">
      <alignment horizontal="left" vertical="center" wrapText="1"/>
      <protection locked="0"/>
    </xf>
    <xf numFmtId="0" fontId="7" fillId="10" borderId="29" xfId="0" applyFont="1" applyFill="1" applyBorder="1" applyAlignment="1" applyProtection="1">
      <alignment horizontal="left" vertical="center" wrapText="1"/>
      <protection locked="0"/>
    </xf>
    <xf numFmtId="0" fontId="7" fillId="10" borderId="30" xfId="0" applyFont="1" applyFill="1" applyBorder="1" applyAlignment="1" applyProtection="1">
      <alignment horizontal="left" vertical="center" wrapText="1"/>
      <protection locked="0"/>
    </xf>
    <xf numFmtId="0" fontId="6" fillId="0" borderId="31" xfId="0" applyFont="1" applyBorder="1" applyAlignment="1">
      <alignment horizontal="left" vertical="center" wrapText="1"/>
    </xf>
    <xf numFmtId="0" fontId="7" fillId="10" borderId="12" xfId="0" applyFont="1" applyFill="1" applyBorder="1" applyAlignment="1" applyProtection="1">
      <alignment horizontal="left" vertical="center" wrapText="1"/>
      <protection locked="0"/>
    </xf>
    <xf numFmtId="0" fontId="7" fillId="10" borderId="13" xfId="0" applyFont="1" applyFill="1" applyBorder="1" applyAlignment="1" applyProtection="1">
      <alignment horizontal="left" vertical="center" wrapText="1"/>
      <protection locked="0"/>
    </xf>
    <xf numFmtId="0" fontId="7" fillId="10" borderId="14" xfId="0" applyFont="1" applyFill="1" applyBorder="1" applyAlignment="1" applyProtection="1">
      <alignment horizontal="left" vertical="center" wrapText="1"/>
      <protection locked="0"/>
    </xf>
    <xf numFmtId="0" fontId="7" fillId="12" borderId="27" xfId="0" applyFont="1" applyFill="1" applyBorder="1" applyAlignment="1" applyProtection="1">
      <alignment horizontal="justify" vertical="center"/>
      <protection locked="0"/>
    </xf>
    <xf numFmtId="0" fontId="7" fillId="12" borderId="15" xfId="0" applyFont="1" applyFill="1" applyBorder="1" applyAlignment="1" applyProtection="1">
      <alignment horizontal="justify" vertical="center"/>
      <protection locked="0"/>
    </xf>
    <xf numFmtId="0" fontId="6" fillId="0" borderId="27" xfId="0" applyFont="1" applyBorder="1" applyAlignment="1">
      <alignment horizontal="justify" vertical="center"/>
    </xf>
    <xf numFmtId="0" fontId="6" fillId="3" borderId="15" xfId="0" applyFont="1" applyFill="1" applyBorder="1" applyAlignment="1">
      <alignment vertical="center"/>
    </xf>
    <xf numFmtId="0" fontId="6" fillId="0" borderId="15" xfId="0" applyFont="1" applyBorder="1" applyAlignment="1">
      <alignment vertical="center"/>
    </xf>
    <xf numFmtId="0" fontId="6" fillId="0" borderId="15" xfId="0" applyFont="1" applyBorder="1" applyAlignment="1">
      <alignment horizontal="center" vertical="center"/>
    </xf>
    <xf numFmtId="0" fontId="0" fillId="10" borderId="21" xfId="0" applyFill="1" applyBorder="1" applyAlignment="1" applyProtection="1">
      <alignment horizontal="justify" vertical="center"/>
      <protection locked="0"/>
    </xf>
    <xf numFmtId="0" fontId="0" fillId="10" borderId="13" xfId="0" applyFill="1" applyBorder="1" applyAlignment="1" applyProtection="1">
      <alignment horizontal="justify" vertical="center"/>
      <protection locked="0"/>
    </xf>
    <xf numFmtId="0" fontId="0" fillId="10" borderId="14" xfId="0" applyFill="1" applyBorder="1" applyAlignment="1" applyProtection="1">
      <alignment horizontal="justify" vertical="center"/>
      <protection locked="0"/>
    </xf>
    <xf numFmtId="0" fontId="6" fillId="3" borderId="15" xfId="0" applyFont="1" applyFill="1" applyBorder="1" applyAlignment="1">
      <alignment horizontal="center" vertical="center"/>
    </xf>
    <xf numFmtId="0" fontId="6" fillId="0" borderId="21" xfId="0" applyFont="1" applyBorder="1" applyAlignment="1">
      <alignment vertical="center"/>
    </xf>
    <xf numFmtId="0" fontId="6" fillId="0" borderId="13" xfId="0" applyFont="1" applyBorder="1" applyAlignment="1">
      <alignment vertical="center"/>
    </xf>
    <xf numFmtId="0" fontId="6" fillId="0" borderId="14" xfId="0" applyFont="1" applyBorder="1" applyAlignment="1">
      <alignment vertical="center"/>
    </xf>
    <xf numFmtId="0" fontId="6" fillId="0" borderId="12" xfId="0" applyFont="1" applyBorder="1" applyAlignment="1">
      <alignment horizontal="left" vertical="center"/>
    </xf>
    <xf numFmtId="0" fontId="6" fillId="0" borderId="13" xfId="0" applyFont="1" applyBorder="1" applyAlignment="1">
      <alignment horizontal="left" vertical="center"/>
    </xf>
    <xf numFmtId="0" fontId="6" fillId="0" borderId="14" xfId="0" applyFont="1" applyBorder="1" applyAlignment="1">
      <alignment horizontal="left" vertical="center"/>
    </xf>
    <xf numFmtId="0" fontId="7" fillId="12" borderId="21" xfId="0" applyFont="1" applyFill="1" applyBorder="1" applyAlignment="1" applyProtection="1">
      <alignment horizontal="left" vertical="center"/>
      <protection locked="0"/>
    </xf>
    <xf numFmtId="0" fontId="7" fillId="12" borderId="13" xfId="0" applyFont="1" applyFill="1" applyBorder="1" applyAlignment="1" applyProtection="1">
      <alignment horizontal="left" vertical="center"/>
      <protection locked="0"/>
    </xf>
    <xf numFmtId="0" fontId="7" fillId="12" borderId="14" xfId="0" applyFont="1" applyFill="1" applyBorder="1" applyAlignment="1" applyProtection="1">
      <alignment horizontal="left" vertical="center"/>
      <protection locked="0"/>
    </xf>
    <xf numFmtId="0" fontId="0" fillId="10" borderId="12" xfId="0" applyFill="1" applyBorder="1" applyAlignment="1" applyProtection="1">
      <alignment horizontal="left" vertical="center"/>
      <protection locked="0"/>
    </xf>
    <xf numFmtId="0" fontId="0" fillId="10" borderId="13" xfId="0" applyFill="1" applyBorder="1" applyAlignment="1" applyProtection="1">
      <alignment horizontal="left" vertical="center"/>
      <protection locked="0"/>
    </xf>
    <xf numFmtId="0" fontId="0" fillId="10" borderId="14" xfId="0" applyFill="1" applyBorder="1" applyAlignment="1" applyProtection="1">
      <alignment horizontal="left" vertical="center"/>
      <protection locked="0"/>
    </xf>
    <xf numFmtId="0" fontId="6" fillId="3" borderId="12" xfId="0" applyFont="1" applyFill="1" applyBorder="1" applyAlignment="1">
      <alignment horizontal="center" vertical="center"/>
    </xf>
    <xf numFmtId="0" fontId="6" fillId="3" borderId="14" xfId="0" applyFont="1" applyFill="1" applyBorder="1" applyAlignment="1">
      <alignment horizontal="center" vertical="center"/>
    </xf>
    <xf numFmtId="0" fontId="7" fillId="12" borderId="12" xfId="0" applyFont="1" applyFill="1" applyBorder="1" applyAlignment="1" applyProtection="1">
      <alignment horizontal="left" vertical="center"/>
      <protection locked="0"/>
    </xf>
    <xf numFmtId="0" fontId="6" fillId="0" borderId="21" xfId="0" applyFont="1" applyBorder="1" applyAlignment="1">
      <alignment horizontal="left" vertical="center"/>
    </xf>
    <xf numFmtId="0" fontId="7" fillId="10" borderId="12" xfId="0" applyFont="1" applyFill="1" applyBorder="1" applyAlignment="1" applyProtection="1">
      <alignment horizontal="center" vertical="center"/>
      <protection locked="0"/>
    </xf>
    <xf numFmtId="0" fontId="7" fillId="10" borderId="13" xfId="0" applyFont="1" applyFill="1" applyBorder="1" applyAlignment="1" applyProtection="1">
      <alignment horizontal="center" vertical="center"/>
      <protection locked="0"/>
    </xf>
    <xf numFmtId="0" fontId="7" fillId="10" borderId="14" xfId="0" applyFont="1" applyFill="1" applyBorder="1" applyAlignment="1" applyProtection="1">
      <alignment horizontal="center" vertical="center"/>
      <protection locked="0"/>
    </xf>
    <xf numFmtId="0" fontId="6" fillId="3" borderId="12" xfId="0" applyFont="1" applyFill="1" applyBorder="1" applyAlignment="1">
      <alignment horizontal="left" vertical="center"/>
    </xf>
    <xf numFmtId="0" fontId="6" fillId="3" borderId="13" xfId="0" applyFont="1" applyFill="1" applyBorder="1" applyAlignment="1">
      <alignment horizontal="left" vertical="center"/>
    </xf>
    <xf numFmtId="0" fontId="6" fillId="3" borderId="14" xfId="0" applyFont="1" applyFill="1" applyBorder="1" applyAlignment="1">
      <alignment horizontal="left" vertical="center"/>
    </xf>
    <xf numFmtId="0" fontId="7" fillId="9" borderId="12" xfId="0" applyFont="1" applyFill="1" applyBorder="1" applyAlignment="1">
      <alignment horizontal="center" vertical="center"/>
    </xf>
    <xf numFmtId="0" fontId="7" fillId="9" borderId="13" xfId="0" applyFont="1" applyFill="1" applyBorder="1" applyAlignment="1">
      <alignment horizontal="center" vertical="center"/>
    </xf>
    <xf numFmtId="0" fontId="7" fillId="9" borderId="14" xfId="0" applyFont="1" applyFill="1" applyBorder="1" applyAlignment="1">
      <alignment horizontal="center" vertical="center"/>
    </xf>
    <xf numFmtId="0" fontId="6" fillId="0" borderId="12" xfId="0" applyFont="1" applyBorder="1" applyAlignment="1">
      <alignment horizontal="center" vertical="center"/>
    </xf>
    <xf numFmtId="0" fontId="6" fillId="0" borderId="14" xfId="0" applyFont="1" applyBorder="1" applyAlignment="1">
      <alignment horizontal="center" vertical="center"/>
    </xf>
    <xf numFmtId="0" fontId="0" fillId="0" borderId="28" xfId="0" applyBorder="1" applyAlignment="1">
      <alignment horizontal="left" vertical="center" wrapText="1"/>
    </xf>
    <xf numFmtId="0" fontId="0" fillId="0" borderId="29" xfId="0" applyBorder="1" applyAlignment="1">
      <alignment horizontal="left" vertical="center"/>
    </xf>
    <xf numFmtId="0" fontId="0" fillId="0" borderId="30" xfId="0" applyBorder="1" applyAlignment="1">
      <alignment horizontal="left" vertical="center"/>
    </xf>
    <xf numFmtId="0" fontId="6" fillId="0" borderId="34" xfId="0" applyFont="1" applyBorder="1" applyAlignment="1">
      <alignment horizontal="left" vertical="center" wrapText="1"/>
    </xf>
    <xf numFmtId="0" fontId="6" fillId="0" borderId="34" xfId="0" applyFont="1" applyBorder="1" applyAlignment="1">
      <alignment horizontal="left" vertical="center"/>
    </xf>
    <xf numFmtId="0" fontId="7" fillId="12" borderId="34" xfId="0" applyFont="1" applyFill="1" applyBorder="1" applyAlignment="1" applyProtection="1">
      <alignment horizontal="left" vertical="center"/>
      <protection locked="0"/>
    </xf>
    <xf numFmtId="0" fontId="7" fillId="12" borderId="34" xfId="0" applyFont="1" applyFill="1" applyBorder="1" applyAlignment="1" applyProtection="1">
      <alignment horizontal="center" vertical="center"/>
      <protection locked="0"/>
    </xf>
    <xf numFmtId="0" fontId="7" fillId="0" borderId="34" xfId="0" applyFont="1" applyBorder="1" applyAlignment="1">
      <alignment horizontal="left" vertical="center"/>
    </xf>
    <xf numFmtId="0" fontId="7" fillId="0" borderId="10" xfId="0" applyFont="1" applyBorder="1" applyAlignment="1">
      <alignment horizontal="left" vertical="center" wrapText="1"/>
    </xf>
    <xf numFmtId="0" fontId="7" fillId="0" borderId="0" xfId="0" applyFont="1" applyAlignment="1">
      <alignment horizontal="left" vertical="center" wrapText="1"/>
    </xf>
    <xf numFmtId="0" fontId="7" fillId="9" borderId="0" xfId="0" applyFont="1" applyFill="1" applyAlignment="1">
      <alignment horizontal="center" vertical="center"/>
    </xf>
    <xf numFmtId="0" fontId="7" fillId="9" borderId="11" xfId="0" applyFont="1" applyFill="1" applyBorder="1" applyAlignment="1">
      <alignment horizontal="center" vertical="center"/>
    </xf>
    <xf numFmtId="0" fontId="7" fillId="9" borderId="38" xfId="0" applyFont="1" applyFill="1" applyBorder="1" applyAlignment="1" applyProtection="1">
      <alignment horizontal="center" vertical="center"/>
      <protection locked="0"/>
    </xf>
    <xf numFmtId="0" fontId="7" fillId="9" borderId="19" xfId="0" applyFont="1" applyFill="1" applyBorder="1" applyAlignment="1" applyProtection="1">
      <alignment horizontal="center" vertical="center"/>
      <protection locked="0"/>
    </xf>
    <xf numFmtId="0" fontId="7" fillId="9" borderId="39" xfId="0" applyFont="1" applyFill="1" applyBorder="1" applyAlignment="1">
      <alignment horizontal="center" vertical="center"/>
    </xf>
    <xf numFmtId="0" fontId="13" fillId="0" borderId="17" xfId="0" applyFont="1" applyBorder="1" applyAlignment="1">
      <alignment horizontal="left" vertical="center" wrapText="1"/>
    </xf>
    <xf numFmtId="0" fontId="13" fillId="0" borderId="18" xfId="0" applyFont="1" applyBorder="1" applyAlignment="1">
      <alignment horizontal="left" vertical="center" wrapText="1"/>
    </xf>
    <xf numFmtId="0" fontId="13" fillId="0" borderId="19" xfId="0" applyFont="1" applyBorder="1" applyAlignment="1">
      <alignment horizontal="left" vertical="center" wrapText="1"/>
    </xf>
    <xf numFmtId="0" fontId="7" fillId="12" borderId="35" xfId="0" applyFont="1" applyFill="1" applyBorder="1" applyAlignment="1" applyProtection="1">
      <alignment horizontal="center" vertical="center"/>
      <protection locked="0"/>
    </xf>
    <xf numFmtId="0" fontId="7" fillId="12" borderId="36" xfId="0" applyFont="1" applyFill="1" applyBorder="1" applyAlignment="1" applyProtection="1">
      <alignment horizontal="center" vertical="center"/>
      <protection locked="0"/>
    </xf>
    <xf numFmtId="0" fontId="7" fillId="12" borderId="37" xfId="0" applyFont="1" applyFill="1" applyBorder="1" applyAlignment="1" applyProtection="1">
      <alignment horizontal="center" vertical="center"/>
      <protection locked="0"/>
    </xf>
    <xf numFmtId="0" fontId="6" fillId="0" borderId="27" xfId="0" applyFont="1" applyBorder="1" applyAlignment="1">
      <alignment horizontal="left" vertical="center" wrapText="1"/>
    </xf>
    <xf numFmtId="0" fontId="6" fillId="0" borderId="15" xfId="0" applyFont="1" applyBorder="1" applyAlignment="1">
      <alignment horizontal="left" vertical="center" wrapText="1"/>
    </xf>
    <xf numFmtId="0" fontId="7" fillId="14" borderId="15" xfId="0" applyFont="1" applyFill="1" applyBorder="1" applyAlignment="1" applyProtection="1">
      <alignment horizontal="left" vertical="center"/>
      <protection locked="0"/>
    </xf>
    <xf numFmtId="0" fontId="7" fillId="3" borderId="22" xfId="0" applyFont="1" applyFill="1" applyBorder="1" applyAlignment="1">
      <alignment horizontal="center" vertical="center"/>
    </xf>
    <xf numFmtId="0" fontId="7" fillId="3" borderId="23" xfId="0" applyFont="1" applyFill="1" applyBorder="1" applyAlignment="1">
      <alignment horizontal="center" vertical="center"/>
    </xf>
    <xf numFmtId="0" fontId="2" fillId="8" borderId="27" xfId="0" applyFont="1" applyFill="1" applyBorder="1" applyAlignment="1">
      <alignment horizontal="center" vertical="center"/>
    </xf>
    <xf numFmtId="0" fontId="2" fillId="8" borderId="15" xfId="0" applyFont="1" applyFill="1" applyBorder="1" applyAlignment="1">
      <alignment horizontal="center" vertical="center"/>
    </xf>
    <xf numFmtId="0" fontId="6" fillId="0" borderId="21" xfId="0" applyFont="1" applyBorder="1" applyAlignment="1">
      <alignment horizontal="left" vertical="center" wrapText="1"/>
    </xf>
    <xf numFmtId="0" fontId="6" fillId="0" borderId="13" xfId="0" applyFont="1" applyBorder="1" applyAlignment="1">
      <alignment horizontal="left" vertical="center" wrapText="1"/>
    </xf>
    <xf numFmtId="0" fontId="6" fillId="0" borderId="40" xfId="0" applyFont="1" applyBorder="1" applyAlignment="1">
      <alignment horizontal="left" vertical="center"/>
    </xf>
    <xf numFmtId="0" fontId="7" fillId="13" borderId="21" xfId="0" applyFont="1" applyFill="1" applyBorder="1" applyAlignment="1" applyProtection="1">
      <alignment horizontal="left" vertical="center"/>
      <protection locked="0"/>
    </xf>
    <xf numFmtId="0" fontId="7" fillId="13" borderId="13" xfId="0" applyFont="1" applyFill="1" applyBorder="1" applyAlignment="1" applyProtection="1">
      <alignment horizontal="left" vertical="center"/>
      <protection locked="0"/>
    </xf>
    <xf numFmtId="0" fontId="7" fillId="13" borderId="14" xfId="0" applyFont="1" applyFill="1" applyBorder="1" applyAlignment="1" applyProtection="1">
      <alignment horizontal="left" vertical="center"/>
      <protection locked="0"/>
    </xf>
    <xf numFmtId="0" fontId="7" fillId="13" borderId="15" xfId="0" applyFont="1" applyFill="1" applyBorder="1" applyAlignment="1" applyProtection="1">
      <alignment horizontal="left" vertical="center"/>
      <protection locked="0"/>
    </xf>
    <xf numFmtId="0" fontId="0" fillId="13" borderId="15" xfId="0" applyFill="1" applyBorder="1" applyAlignment="1" applyProtection="1">
      <alignment horizontal="left" vertical="center"/>
      <protection locked="0"/>
    </xf>
    <xf numFmtId="0" fontId="7" fillId="0" borderId="41" xfId="0" applyFont="1" applyBorder="1" applyAlignment="1">
      <alignment horizontal="center" vertical="center"/>
    </xf>
    <xf numFmtId="0" fontId="7" fillId="0" borderId="42" xfId="0" applyFont="1" applyBorder="1" applyAlignment="1">
      <alignment horizontal="center" vertical="center"/>
    </xf>
    <xf numFmtId="0" fontId="7" fillId="0" borderId="9" xfId="0" applyFont="1" applyBorder="1" applyAlignment="1">
      <alignment horizontal="center" vertical="center"/>
    </xf>
    <xf numFmtId="0" fontId="6" fillId="0" borderId="13" xfId="0" applyFont="1" applyBorder="1" applyAlignment="1">
      <alignment horizontal="center" vertical="center"/>
    </xf>
    <xf numFmtId="14" fontId="7" fillId="10" borderId="15" xfId="0" applyNumberFormat="1" applyFont="1" applyFill="1" applyBorder="1" applyAlignment="1" applyProtection="1">
      <alignment horizontal="justify" vertical="center"/>
      <protection locked="0"/>
    </xf>
    <xf numFmtId="0" fontId="7" fillId="10" borderId="27" xfId="0" applyFont="1" applyFill="1" applyBorder="1" applyAlignment="1" applyProtection="1">
      <alignment horizontal="justify" vertical="center"/>
      <protection locked="0"/>
    </xf>
    <xf numFmtId="0" fontId="14" fillId="0" borderId="21" xfId="0" applyFont="1" applyBorder="1" applyAlignment="1">
      <alignment horizontal="left" vertical="center" wrapText="1"/>
    </xf>
    <xf numFmtId="0" fontId="14" fillId="0" borderId="13" xfId="0" applyFont="1" applyBorder="1" applyAlignment="1">
      <alignment horizontal="left" vertical="center" wrapText="1"/>
    </xf>
    <xf numFmtId="0" fontId="7" fillId="13" borderId="27" xfId="0" applyFont="1" applyFill="1" applyBorder="1" applyAlignment="1" applyProtection="1">
      <alignment horizontal="left" vertical="center"/>
      <protection locked="0"/>
    </xf>
    <xf numFmtId="0" fontId="6" fillId="0" borderId="23" xfId="0" applyFont="1" applyBorder="1" applyAlignment="1">
      <alignment horizontal="center" vertical="center"/>
    </xf>
    <xf numFmtId="0" fontId="6" fillId="0" borderId="33" xfId="0" applyFont="1" applyBorder="1" applyAlignment="1">
      <alignment horizontal="center" vertical="center"/>
    </xf>
    <xf numFmtId="0" fontId="6" fillId="0" borderId="15" xfId="0" applyFont="1" applyBorder="1" applyAlignment="1">
      <alignment horizontal="center" vertical="center" wrapText="1"/>
    </xf>
    <xf numFmtId="9" fontId="6" fillId="0" borderId="15" xfId="1" applyFont="1" applyFill="1" applyBorder="1" applyAlignment="1" applyProtection="1">
      <alignment horizontal="center" vertical="center" wrapText="1"/>
    </xf>
    <xf numFmtId="0" fontId="16" fillId="0" borderId="21" xfId="0" applyFont="1" applyBorder="1" applyAlignment="1">
      <alignment horizontal="justify" vertical="center" wrapText="1"/>
    </xf>
    <xf numFmtId="0" fontId="16" fillId="0" borderId="13" xfId="0" applyFont="1" applyBorder="1" applyAlignment="1">
      <alignment horizontal="justify" vertical="center" wrapText="1"/>
    </xf>
    <xf numFmtId="0" fontId="6" fillId="0" borderId="22" xfId="0" applyFont="1" applyBorder="1" applyAlignment="1">
      <alignment horizontal="center" vertical="center"/>
    </xf>
    <xf numFmtId="0" fontId="6" fillId="0" borderId="32" xfId="0" applyFont="1" applyBorder="1" applyAlignment="1">
      <alignment horizontal="center" vertical="center"/>
    </xf>
    <xf numFmtId="0" fontId="6" fillId="0" borderId="23" xfId="0" applyFont="1" applyBorder="1" applyAlignment="1">
      <alignment horizontal="center" vertical="center" wrapText="1"/>
    </xf>
    <xf numFmtId="0" fontId="6" fillId="0" borderId="33" xfId="0" applyFont="1" applyBorder="1" applyAlignment="1">
      <alignment horizontal="center" vertical="center" wrapText="1"/>
    </xf>
    <xf numFmtId="0" fontId="6" fillId="0" borderId="27" xfId="0" applyFont="1" applyBorder="1" applyAlignment="1">
      <alignment horizontal="center" vertical="center"/>
    </xf>
    <xf numFmtId="0" fontId="7" fillId="0" borderId="15" xfId="0" applyFont="1" applyBorder="1" applyAlignment="1" applyProtection="1">
      <alignment horizontal="left" vertical="center"/>
      <protection locked="0"/>
    </xf>
    <xf numFmtId="49" fontId="7" fillId="0" borderId="15" xfId="0" applyNumberFormat="1" applyFont="1" applyBorder="1" applyAlignment="1" applyProtection="1">
      <alignment vertical="center"/>
      <protection locked="0"/>
    </xf>
    <xf numFmtId="49" fontId="7" fillId="13" borderId="15" xfId="0" applyNumberFormat="1" applyFont="1" applyFill="1" applyBorder="1" applyAlignment="1" applyProtection="1">
      <alignment horizontal="left" vertical="center"/>
      <protection locked="0"/>
    </xf>
    <xf numFmtId="0" fontId="7" fillId="0" borderId="12" xfId="0" applyFont="1" applyBorder="1" applyAlignment="1" applyProtection="1">
      <alignment horizontal="center" vertical="center"/>
      <protection locked="0"/>
    </xf>
    <xf numFmtId="0" fontId="7" fillId="0" borderId="13" xfId="0" applyFont="1" applyBorder="1" applyAlignment="1" applyProtection="1">
      <alignment horizontal="center" vertical="center"/>
      <protection locked="0"/>
    </xf>
    <xf numFmtId="0" fontId="7" fillId="0" borderId="14" xfId="0" applyFont="1" applyBorder="1" applyAlignment="1" applyProtection="1">
      <alignment horizontal="center" vertical="center"/>
      <protection locked="0"/>
    </xf>
    <xf numFmtId="49" fontId="7" fillId="0" borderId="15" xfId="0" applyNumberFormat="1" applyFont="1" applyBorder="1" applyAlignment="1" applyProtection="1">
      <alignment horizontal="left" vertical="center"/>
      <protection locked="0"/>
    </xf>
    <xf numFmtId="9" fontId="7" fillId="0" borderId="15" xfId="1" applyFont="1" applyFill="1" applyBorder="1" applyAlignment="1" applyProtection="1">
      <alignment horizontal="center" vertical="center"/>
      <protection locked="0"/>
    </xf>
    <xf numFmtId="0" fontId="7" fillId="10" borderId="27" xfId="0" applyFont="1" applyFill="1" applyBorder="1" applyAlignment="1" applyProtection="1">
      <alignment horizontal="left" vertical="center"/>
      <protection locked="0"/>
    </xf>
    <xf numFmtId="0" fontId="7" fillId="10" borderId="15" xfId="0" applyFont="1" applyFill="1" applyBorder="1" applyAlignment="1" applyProtection="1">
      <alignment horizontal="left" vertical="center"/>
      <protection locked="0"/>
    </xf>
    <xf numFmtId="0" fontId="7" fillId="9" borderId="21" xfId="0" applyFont="1" applyFill="1" applyBorder="1" applyAlignment="1">
      <alignment horizontal="left" vertical="center"/>
    </xf>
    <xf numFmtId="0" fontId="7" fillId="9" borderId="13" xfId="0" applyFont="1" applyFill="1" applyBorder="1" applyAlignment="1">
      <alignment horizontal="left" vertical="center"/>
    </xf>
    <xf numFmtId="0" fontId="7" fillId="9" borderId="21" xfId="0" applyFont="1" applyFill="1" applyBorder="1" applyAlignment="1" applyProtection="1">
      <alignment horizontal="center" vertical="center"/>
      <protection locked="0"/>
    </xf>
    <xf numFmtId="0" fontId="7" fillId="9" borderId="13" xfId="0" applyFont="1" applyFill="1" applyBorder="1" applyAlignment="1" applyProtection="1">
      <alignment horizontal="center" vertical="center"/>
      <protection locked="0"/>
    </xf>
    <xf numFmtId="0" fontId="6" fillId="3" borderId="31" xfId="0" applyFont="1" applyFill="1" applyBorder="1" applyAlignment="1">
      <alignment horizontal="center" vertical="center" wrapText="1"/>
    </xf>
    <xf numFmtId="0" fontId="6" fillId="3" borderId="29" xfId="0" applyFont="1" applyFill="1" applyBorder="1" applyAlignment="1">
      <alignment horizontal="center" vertical="center" wrapText="1"/>
    </xf>
    <xf numFmtId="0" fontId="6" fillId="3" borderId="30" xfId="0" applyFont="1" applyFill="1" applyBorder="1" applyAlignment="1">
      <alignment horizontal="center" vertical="center" wrapText="1"/>
    </xf>
    <xf numFmtId="0" fontId="7" fillId="12" borderId="27" xfId="0" applyFont="1" applyFill="1" applyBorder="1" applyAlignment="1" applyProtection="1">
      <alignment horizontal="left" vertical="center"/>
      <protection locked="0"/>
    </xf>
    <xf numFmtId="0" fontId="7" fillId="12" borderId="15" xfId="0" applyFont="1" applyFill="1" applyBorder="1" applyAlignment="1" applyProtection="1">
      <alignment horizontal="left" vertical="center"/>
      <protection locked="0"/>
    </xf>
    <xf numFmtId="0" fontId="7" fillId="9" borderId="38" xfId="0" applyFont="1" applyFill="1" applyBorder="1" applyAlignment="1">
      <alignment horizontal="center" vertical="center"/>
    </xf>
    <xf numFmtId="0" fontId="7" fillId="9" borderId="18" xfId="0" applyFont="1" applyFill="1" applyBorder="1" applyAlignment="1">
      <alignment horizontal="center" vertical="center"/>
    </xf>
    <xf numFmtId="49" fontId="7" fillId="10" borderId="21" xfId="0" applyNumberFormat="1" applyFont="1" applyFill="1" applyBorder="1" applyAlignment="1" applyProtection="1">
      <alignment horizontal="left" vertical="center"/>
      <protection locked="0"/>
    </xf>
    <xf numFmtId="49" fontId="7" fillId="10" borderId="13" xfId="0" applyNumberFormat="1" applyFont="1" applyFill="1" applyBorder="1" applyAlignment="1" applyProtection="1">
      <alignment horizontal="left" vertical="center"/>
      <protection locked="0"/>
    </xf>
    <xf numFmtId="49" fontId="7" fillId="10" borderId="14" xfId="0" applyNumberFormat="1" applyFont="1" applyFill="1" applyBorder="1" applyAlignment="1" applyProtection="1">
      <alignment horizontal="left" vertical="center"/>
      <protection locked="0"/>
    </xf>
    <xf numFmtId="49" fontId="7" fillId="10" borderId="12" xfId="0" applyNumberFormat="1" applyFont="1" applyFill="1" applyBorder="1" applyAlignment="1" applyProtection="1">
      <alignment horizontal="center" vertical="center"/>
      <protection locked="0"/>
    </xf>
    <xf numFmtId="49" fontId="7" fillId="10" borderId="13" xfId="0" applyNumberFormat="1" applyFont="1" applyFill="1" applyBorder="1" applyAlignment="1" applyProtection="1">
      <alignment horizontal="center" vertical="center"/>
      <protection locked="0"/>
    </xf>
    <xf numFmtId="49" fontId="7" fillId="10" borderId="14" xfId="0" applyNumberFormat="1" applyFont="1" applyFill="1" applyBorder="1" applyAlignment="1" applyProtection="1">
      <alignment horizontal="center" vertical="center"/>
      <protection locked="0"/>
    </xf>
    <xf numFmtId="49" fontId="7" fillId="0" borderId="28" xfId="0" applyNumberFormat="1" applyFont="1" applyBorder="1" applyAlignment="1">
      <alignment horizontal="center" vertical="center"/>
    </xf>
    <xf numFmtId="49" fontId="7" fillId="0" borderId="29" xfId="0" applyNumberFormat="1" applyFont="1" applyBorder="1" applyAlignment="1">
      <alignment horizontal="center" vertical="center"/>
    </xf>
    <xf numFmtId="0" fontId="6" fillId="0" borderId="46" xfId="0" applyFont="1" applyBorder="1" applyAlignment="1">
      <alignment horizontal="center" vertical="center"/>
    </xf>
    <xf numFmtId="0" fontId="6" fillId="0" borderId="47" xfId="0" applyFont="1" applyBorder="1" applyAlignment="1">
      <alignment horizontal="center" vertical="center"/>
    </xf>
    <xf numFmtId="0" fontId="6" fillId="0" borderId="48" xfId="0" applyFont="1" applyBorder="1" applyAlignment="1">
      <alignment horizontal="center" vertical="center"/>
    </xf>
    <xf numFmtId="0" fontId="6" fillId="0" borderId="49" xfId="0" applyFont="1" applyBorder="1" applyAlignment="1">
      <alignment horizontal="center" vertical="center"/>
    </xf>
    <xf numFmtId="0" fontId="7" fillId="9" borderId="19" xfId="0" applyFont="1" applyFill="1" applyBorder="1" applyAlignment="1">
      <alignment horizontal="center" vertical="center"/>
    </xf>
    <xf numFmtId="0" fontId="7" fillId="3" borderId="21" xfId="0" applyFont="1" applyFill="1" applyBorder="1" applyAlignment="1">
      <alignment horizontal="center" vertical="center"/>
    </xf>
    <xf numFmtId="0" fontId="7" fillId="3" borderId="13" xfId="0" applyFont="1" applyFill="1" applyBorder="1" applyAlignment="1">
      <alignment horizontal="center" vertical="center"/>
    </xf>
    <xf numFmtId="0" fontId="2" fillId="8" borderId="21" xfId="0" applyFont="1" applyFill="1" applyBorder="1" applyAlignment="1">
      <alignment horizontal="center" vertical="center" wrapText="1"/>
    </xf>
    <xf numFmtId="0" fontId="2" fillId="8" borderId="13" xfId="0" applyFont="1" applyFill="1" applyBorder="1" applyAlignment="1">
      <alignment horizontal="center" vertical="center" wrapText="1"/>
    </xf>
    <xf numFmtId="0" fontId="2" fillId="8" borderId="14" xfId="0" applyFont="1" applyFill="1" applyBorder="1" applyAlignment="1">
      <alignment horizontal="center" vertical="center" wrapText="1"/>
    </xf>
    <xf numFmtId="0" fontId="6" fillId="0" borderId="50" xfId="0" applyFont="1" applyBorder="1" applyAlignment="1">
      <alignment horizontal="left" vertical="center"/>
    </xf>
    <xf numFmtId="0" fontId="6" fillId="0" borderId="51" xfId="0" applyFont="1" applyBorder="1" applyAlignment="1">
      <alignment horizontal="left" vertical="center"/>
    </xf>
    <xf numFmtId="0" fontId="6" fillId="0" borderId="52" xfId="0" applyFont="1" applyBorder="1" applyAlignment="1">
      <alignment horizontal="left" vertical="center"/>
    </xf>
    <xf numFmtId="0" fontId="7" fillId="0" borderId="53" xfId="0" applyFont="1" applyBorder="1" applyAlignment="1" applyProtection="1">
      <alignment horizontal="center" vertical="center"/>
      <protection locked="0"/>
    </xf>
    <xf numFmtId="0" fontId="7" fillId="0" borderId="54" xfId="0" applyFont="1" applyBorder="1" applyAlignment="1" applyProtection="1">
      <alignment horizontal="center" vertical="center"/>
      <protection locked="0"/>
    </xf>
    <xf numFmtId="0" fontId="7" fillId="0" borderId="55" xfId="0" applyFont="1" applyBorder="1" applyAlignment="1" applyProtection="1">
      <alignment horizontal="center" vertical="center"/>
      <protection locked="0"/>
    </xf>
    <xf numFmtId="0" fontId="6" fillId="0" borderId="56" xfId="0" applyFont="1" applyBorder="1" applyAlignment="1">
      <alignment horizontal="center" vertical="center"/>
    </xf>
    <xf numFmtId="0" fontId="6" fillId="0" borderId="51" xfId="0" applyFont="1" applyBorder="1" applyAlignment="1">
      <alignment horizontal="center" vertical="center"/>
    </xf>
    <xf numFmtId="0" fontId="6" fillId="0" borderId="57" xfId="0" applyFont="1" applyBorder="1" applyAlignment="1">
      <alignment horizontal="center" vertical="center"/>
    </xf>
    <xf numFmtId="0" fontId="7" fillId="0" borderId="50" xfId="0" applyFont="1" applyBorder="1" applyAlignment="1">
      <alignment vertical="center"/>
    </xf>
    <xf numFmtId="0" fontId="7" fillId="0" borderId="51" xfId="0" applyFont="1" applyBorder="1" applyAlignment="1">
      <alignment vertical="center"/>
    </xf>
    <xf numFmtId="0" fontId="7" fillId="0" borderId="58" xfId="0" applyFont="1" applyBorder="1" applyAlignment="1">
      <alignment vertical="center"/>
    </xf>
    <xf numFmtId="0" fontId="7" fillId="0" borderId="59" xfId="0" applyFont="1" applyBorder="1" applyAlignment="1">
      <alignment vertical="center"/>
    </xf>
    <xf numFmtId="0" fontId="7" fillId="0" borderId="60" xfId="0" applyFont="1" applyBorder="1" applyAlignment="1">
      <alignment vertical="center"/>
    </xf>
    <xf numFmtId="0" fontId="7" fillId="0" borderId="57" xfId="0" applyFont="1" applyBorder="1" applyAlignment="1">
      <alignment vertical="center"/>
    </xf>
    <xf numFmtId="0" fontId="7" fillId="10" borderId="53" xfId="0" applyFont="1" applyFill="1" applyBorder="1" applyAlignment="1" applyProtection="1">
      <alignment horizontal="center" vertical="center"/>
      <protection locked="0"/>
    </xf>
    <xf numFmtId="0" fontId="7" fillId="10" borderId="54" xfId="0" applyFont="1" applyFill="1" applyBorder="1" applyAlignment="1" applyProtection="1">
      <alignment horizontal="center" vertical="center"/>
      <protection locked="0"/>
    </xf>
    <xf numFmtId="0" fontId="7" fillId="10" borderId="55" xfId="0" applyFont="1" applyFill="1" applyBorder="1" applyAlignment="1" applyProtection="1">
      <alignment horizontal="center" vertical="center"/>
      <protection locked="0"/>
    </xf>
    <xf numFmtId="0" fontId="17" fillId="0" borderId="51" xfId="0" applyFont="1" applyBorder="1" applyAlignment="1">
      <alignment horizontal="center" vertical="center"/>
    </xf>
    <xf numFmtId="0" fontId="17" fillId="0" borderId="52" xfId="0" applyFont="1" applyBorder="1" applyAlignment="1">
      <alignment horizontal="center" vertical="center"/>
    </xf>
    <xf numFmtId="0" fontId="7" fillId="0" borderId="50" xfId="0" applyFont="1" applyBorder="1" applyAlignment="1">
      <alignment horizontal="center" vertical="center"/>
    </xf>
    <xf numFmtId="0" fontId="7" fillId="0" borderId="51" xfId="0" applyFont="1" applyBorder="1" applyAlignment="1">
      <alignment horizontal="center" vertical="center"/>
    </xf>
    <xf numFmtId="0" fontId="7" fillId="0" borderId="58" xfId="0" applyFont="1" applyBorder="1" applyAlignment="1">
      <alignment horizontal="center" vertical="center"/>
    </xf>
    <xf numFmtId="0" fontId="7" fillId="0" borderId="59" xfId="0" applyFont="1" applyBorder="1" applyAlignment="1">
      <alignment horizontal="center" vertical="center"/>
    </xf>
    <xf numFmtId="0" fontId="7" fillId="0" borderId="57" xfId="0" applyFont="1" applyBorder="1" applyAlignment="1">
      <alignment horizontal="center" vertical="center"/>
    </xf>
    <xf numFmtId="0" fontId="17" fillId="0" borderId="56" xfId="0" applyFont="1" applyBorder="1" applyAlignment="1">
      <alignment horizontal="center" vertical="center"/>
    </xf>
    <xf numFmtId="0" fontId="0" fillId="0" borderId="50" xfId="0" applyBorder="1" applyAlignment="1">
      <alignment horizontal="center" vertical="center"/>
    </xf>
    <xf numFmtId="0" fontId="0" fillId="0" borderId="51" xfId="0" applyBorder="1" applyAlignment="1">
      <alignment horizontal="center" vertical="center"/>
    </xf>
    <xf numFmtId="0" fontId="0" fillId="0" borderId="58" xfId="0" applyBorder="1" applyAlignment="1">
      <alignment horizontal="center" vertical="center"/>
    </xf>
    <xf numFmtId="0" fontId="0" fillId="0" borderId="59" xfId="0" applyBorder="1" applyAlignment="1">
      <alignment horizontal="center" vertical="center"/>
    </xf>
    <xf numFmtId="0" fontId="0" fillId="0" borderId="60" xfId="0" applyBorder="1" applyAlignment="1">
      <alignment horizontal="center" vertical="center"/>
    </xf>
    <xf numFmtId="0" fontId="0" fillId="0" borderId="57" xfId="0" applyBorder="1" applyAlignment="1">
      <alignment horizontal="center" vertical="center"/>
    </xf>
    <xf numFmtId="0" fontId="7" fillId="0" borderId="62" xfId="0" applyFont="1" applyBorder="1" applyAlignment="1">
      <alignment horizontal="center" vertical="center"/>
    </xf>
    <xf numFmtId="0" fontId="7" fillId="0" borderId="63" xfId="0" applyFont="1" applyBorder="1" applyAlignment="1">
      <alignment horizontal="center" vertical="center"/>
    </xf>
    <xf numFmtId="0" fontId="7" fillId="0" borderId="64" xfId="0" applyFont="1" applyBorder="1" applyAlignment="1">
      <alignment horizontal="center" vertical="center"/>
    </xf>
    <xf numFmtId="0" fontId="5" fillId="0" borderId="28" xfId="0" applyFont="1" applyBorder="1" applyAlignment="1">
      <alignment horizontal="center"/>
    </xf>
    <xf numFmtId="0" fontId="5" fillId="0" borderId="29" xfId="0" applyFont="1" applyBorder="1" applyAlignment="1">
      <alignment horizontal="center"/>
    </xf>
    <xf numFmtId="0" fontId="5" fillId="0" borderId="30" xfId="0" applyFont="1" applyBorder="1" applyAlignment="1">
      <alignment horizontal="center"/>
    </xf>
    <xf numFmtId="0" fontId="3" fillId="0" borderId="12" xfId="0" applyFont="1" applyBorder="1" applyAlignment="1">
      <alignment horizontal="center" vertical="center"/>
    </xf>
    <xf numFmtId="0" fontId="3" fillId="0" borderId="13" xfId="0" applyFont="1" applyBorder="1" applyAlignment="1">
      <alignment horizontal="center" vertical="center"/>
    </xf>
    <xf numFmtId="0" fontId="3" fillId="0" borderId="14" xfId="0" applyFont="1" applyBorder="1" applyAlignment="1">
      <alignment horizontal="center" vertical="center"/>
    </xf>
    <xf numFmtId="0" fontId="0" fillId="10" borderId="53" xfId="0" applyFill="1" applyBorder="1" applyAlignment="1" applyProtection="1">
      <alignment horizontal="center" vertical="center"/>
      <protection locked="0"/>
    </xf>
    <xf numFmtId="0" fontId="0" fillId="10" borderId="54" xfId="0" applyFill="1" applyBorder="1" applyAlignment="1" applyProtection="1">
      <alignment horizontal="center" vertical="center"/>
      <protection locked="0"/>
    </xf>
    <xf numFmtId="0" fontId="0" fillId="10" borderId="55" xfId="0" applyFill="1" applyBorder="1" applyAlignment="1" applyProtection="1">
      <alignment horizontal="center" vertical="center"/>
      <protection locked="0"/>
    </xf>
    <xf numFmtId="0" fontId="3" fillId="0" borderId="51" xfId="0" applyFont="1" applyBorder="1" applyAlignment="1">
      <alignment horizontal="center" vertical="center"/>
    </xf>
    <xf numFmtId="0" fontId="3" fillId="0" borderId="52" xfId="0" applyFont="1" applyBorder="1" applyAlignment="1">
      <alignment horizontal="center" vertical="center"/>
    </xf>
    <xf numFmtId="0" fontId="7" fillId="0" borderId="10" xfId="0" applyFont="1" applyBorder="1" applyAlignment="1">
      <alignment horizontal="justify" vertical="center"/>
    </xf>
    <xf numFmtId="0" fontId="7" fillId="0" borderId="0" xfId="0" applyFont="1" applyAlignment="1">
      <alignment horizontal="justify" vertical="center"/>
    </xf>
    <xf numFmtId="0" fontId="7" fillId="0" borderId="11" xfId="0" applyFont="1" applyBorder="1" applyAlignment="1">
      <alignment horizontal="justify" vertical="center"/>
    </xf>
    <xf numFmtId="0" fontId="0" fillId="0" borderId="17" xfId="0" applyBorder="1" applyAlignment="1">
      <alignment horizontal="justify" vertical="center"/>
    </xf>
    <xf numFmtId="0" fontId="0" fillId="0" borderId="18" xfId="0" applyBorder="1" applyAlignment="1">
      <alignment horizontal="justify" vertical="center"/>
    </xf>
    <xf numFmtId="0" fontId="0" fillId="0" borderId="19" xfId="0" applyBorder="1" applyAlignment="1">
      <alignment horizontal="justify" vertical="center"/>
    </xf>
    <xf numFmtId="0" fontId="7" fillId="9" borderId="21" xfId="0" applyFont="1" applyFill="1" applyBorder="1" applyAlignment="1">
      <alignment horizontal="center" vertical="center"/>
    </xf>
    <xf numFmtId="0" fontId="7" fillId="9" borderId="28" xfId="0" applyFont="1" applyFill="1" applyBorder="1" applyAlignment="1">
      <alignment horizontal="center" vertical="center"/>
    </xf>
    <xf numFmtId="0" fontId="7" fillId="9" borderId="29" xfId="0" applyFont="1" applyFill="1" applyBorder="1" applyAlignment="1">
      <alignment horizontal="center" vertical="center"/>
    </xf>
    <xf numFmtId="0" fontId="7" fillId="9" borderId="30" xfId="0" applyFont="1" applyFill="1" applyBorder="1" applyAlignment="1">
      <alignment horizontal="center" vertical="center"/>
    </xf>
    <xf numFmtId="0" fontId="7" fillId="9" borderId="28" xfId="0" applyFont="1" applyFill="1" applyBorder="1" applyAlignment="1">
      <alignment horizontal="left" vertical="center"/>
    </xf>
    <xf numFmtId="0" fontId="7" fillId="9" borderId="29" xfId="0" applyFont="1" applyFill="1" applyBorder="1" applyAlignment="1">
      <alignment horizontal="left" vertical="center"/>
    </xf>
    <xf numFmtId="0" fontId="7" fillId="9" borderId="30" xfId="0" applyFont="1" applyFill="1" applyBorder="1" applyAlignment="1">
      <alignment horizontal="left" vertical="center"/>
    </xf>
    <xf numFmtId="0" fontId="7" fillId="9" borderId="35" xfId="0" applyFont="1" applyFill="1" applyBorder="1" applyAlignment="1" applyProtection="1">
      <alignment horizontal="justify" vertical="center"/>
      <protection locked="0"/>
    </xf>
    <xf numFmtId="0" fontId="7" fillId="9" borderId="36" xfId="0" applyFont="1" applyFill="1" applyBorder="1" applyAlignment="1" applyProtection="1">
      <alignment horizontal="justify" vertical="center"/>
      <protection locked="0"/>
    </xf>
    <xf numFmtId="0" fontId="7" fillId="9" borderId="37" xfId="0" applyFont="1" applyFill="1" applyBorder="1" applyAlignment="1" applyProtection="1">
      <alignment horizontal="justify" vertical="center"/>
      <protection locked="0"/>
    </xf>
    <xf numFmtId="0" fontId="7" fillId="0" borderId="21" xfId="0" applyFont="1" applyBorder="1" applyAlignment="1">
      <alignment horizontal="center" vertical="center"/>
    </xf>
    <xf numFmtId="0" fontId="7" fillId="0" borderId="13" xfId="0" applyFont="1" applyBorder="1" applyAlignment="1">
      <alignment horizontal="center" vertical="center"/>
    </xf>
    <xf numFmtId="0" fontId="7" fillId="0" borderId="21" xfId="0" applyFont="1" applyBorder="1" applyAlignment="1" applyProtection="1">
      <alignment horizontal="justify" vertical="center" wrapText="1"/>
    </xf>
    <xf numFmtId="0" fontId="7" fillId="0" borderId="13" xfId="0" applyFont="1" applyBorder="1" applyAlignment="1" applyProtection="1">
      <alignment horizontal="justify" vertical="center" wrapText="1"/>
    </xf>
    <xf numFmtId="0" fontId="7" fillId="0" borderId="14" xfId="0" applyFont="1" applyBorder="1" applyAlignment="1" applyProtection="1">
      <alignment horizontal="justify" vertical="center" wrapText="1"/>
    </xf>
    <xf numFmtId="0" fontId="7" fillId="0" borderId="28" xfId="0" applyFont="1" applyBorder="1" applyAlignment="1" applyProtection="1">
      <alignment horizontal="justify" vertical="center" wrapText="1"/>
    </xf>
    <xf numFmtId="0" fontId="7" fillId="0" borderId="29" xfId="0" applyFont="1" applyBorder="1" applyAlignment="1" applyProtection="1">
      <alignment horizontal="justify" vertical="center" wrapText="1"/>
    </xf>
    <xf numFmtId="0" fontId="7" fillId="0" borderId="30" xfId="0" applyFont="1" applyBorder="1" applyAlignment="1" applyProtection="1">
      <alignment horizontal="justify" vertical="center" wrapText="1"/>
    </xf>
    <xf numFmtId="0" fontId="7" fillId="0" borderId="10" xfId="0" applyFont="1" applyBorder="1" applyAlignment="1" applyProtection="1">
      <alignment horizontal="justify" vertical="center" wrapText="1"/>
    </xf>
    <xf numFmtId="0" fontId="7" fillId="0" borderId="0" xfId="0" applyFont="1" applyAlignment="1" applyProtection="1">
      <alignment horizontal="justify" vertical="center" wrapText="1"/>
    </xf>
    <xf numFmtId="0" fontId="7" fillId="0" borderId="11" xfId="0" applyFont="1" applyBorder="1" applyAlignment="1" applyProtection="1">
      <alignment horizontal="justify" vertical="center" wrapText="1"/>
    </xf>
    <xf numFmtId="0" fontId="7" fillId="9" borderId="12" xfId="0" applyFont="1" applyFill="1" applyBorder="1" applyAlignment="1" applyProtection="1">
      <alignment horizontal="center" vertical="center"/>
      <protection locked="0"/>
    </xf>
    <xf numFmtId="0" fontId="7" fillId="9" borderId="14" xfId="0" applyFont="1" applyFill="1" applyBorder="1" applyAlignment="1" applyProtection="1">
      <alignment horizontal="center" vertical="center"/>
      <protection locked="0"/>
    </xf>
    <xf numFmtId="0" fontId="13" fillId="0" borderId="17" xfId="0" applyFont="1" applyBorder="1" applyAlignment="1">
      <alignment horizontal="left" vertical="center"/>
    </xf>
    <xf numFmtId="0" fontId="13" fillId="0" borderId="18" xfId="0" applyFont="1" applyBorder="1" applyAlignment="1">
      <alignment horizontal="left" vertical="center"/>
    </xf>
    <xf numFmtId="0" fontId="13" fillId="0" borderId="19" xfId="0" applyFont="1" applyBorder="1" applyAlignment="1">
      <alignment horizontal="left" vertical="center"/>
    </xf>
    <xf numFmtId="0" fontId="7" fillId="0" borderId="10" xfId="0" applyFont="1" applyBorder="1" applyAlignment="1">
      <alignment horizontal="left" vertical="center"/>
    </xf>
    <xf numFmtId="0" fontId="7" fillId="0" borderId="0" xfId="0" applyFont="1" applyAlignment="1">
      <alignment horizontal="left" vertical="center"/>
    </xf>
    <xf numFmtId="0" fontId="7" fillId="0" borderId="11" xfId="0" applyFont="1" applyBorder="1" applyAlignment="1">
      <alignment horizontal="left" vertical="center"/>
    </xf>
    <xf numFmtId="0" fontId="7" fillId="0" borderId="39" xfId="0" applyFont="1" applyBorder="1" applyAlignment="1">
      <alignment horizontal="center" vertical="center"/>
    </xf>
    <xf numFmtId="0" fontId="7" fillId="0" borderId="0" xfId="0" applyFont="1" applyAlignment="1">
      <alignment horizontal="center" vertical="center"/>
    </xf>
    <xf numFmtId="0" fontId="7" fillId="0" borderId="11" xfId="0" applyFont="1" applyBorder="1" applyAlignment="1">
      <alignment horizontal="center" vertical="center"/>
    </xf>
    <xf numFmtId="0" fontId="7" fillId="0" borderId="39" xfId="0" applyFont="1" applyBorder="1" applyAlignment="1">
      <alignment horizontal="right" vertical="center"/>
    </xf>
    <xf numFmtId="0" fontId="7" fillId="0" borderId="0" xfId="0" applyFont="1" applyAlignment="1">
      <alignment horizontal="right" vertical="center"/>
    </xf>
    <xf numFmtId="0" fontId="7" fillId="0" borderId="11" xfId="0" applyFont="1" applyBorder="1" applyAlignment="1">
      <alignment horizontal="right" vertical="center"/>
    </xf>
    <xf numFmtId="0" fontId="7" fillId="0" borderId="11" xfId="0" applyFont="1" applyBorder="1" applyAlignment="1">
      <alignment horizontal="left" vertical="center" wrapText="1"/>
    </xf>
    <xf numFmtId="0" fontId="7" fillId="0" borderId="17" xfId="0" applyFont="1" applyBorder="1" applyAlignment="1">
      <alignment horizontal="center" vertical="center"/>
    </xf>
    <xf numFmtId="0" fontId="7" fillId="0" borderId="18" xfId="0" applyFont="1" applyBorder="1" applyAlignment="1">
      <alignment horizontal="center" vertical="center"/>
    </xf>
    <xf numFmtId="0" fontId="7" fillId="0" borderId="17" xfId="0" applyFont="1" applyBorder="1" applyAlignment="1" applyProtection="1">
      <alignment horizontal="justify" vertical="center" wrapText="1"/>
    </xf>
    <xf numFmtId="0" fontId="7" fillId="0" borderId="18" xfId="0" applyFont="1" applyBorder="1" applyAlignment="1" applyProtection="1">
      <alignment horizontal="justify" vertical="center" wrapText="1"/>
    </xf>
    <xf numFmtId="0" fontId="7" fillId="0" borderId="19" xfId="0" applyFont="1" applyBorder="1" applyAlignment="1" applyProtection="1">
      <alignment horizontal="justify" vertical="center" wrapText="1"/>
    </xf>
    <xf numFmtId="0" fontId="7" fillId="0" borderId="10" xfId="0" applyFont="1" applyBorder="1" applyAlignment="1">
      <alignment horizontal="center" vertical="center"/>
    </xf>
    <xf numFmtId="0" fontId="7" fillId="0" borderId="0" xfId="0" applyFont="1" applyAlignment="1" applyProtection="1">
      <alignment horizontal="center" vertical="center"/>
      <protection locked="0"/>
    </xf>
    <xf numFmtId="0" fontId="7" fillId="0" borderId="65" xfId="0" applyFont="1" applyBorder="1" applyAlignment="1" applyProtection="1">
      <alignment horizontal="center" vertical="center"/>
      <protection locked="0"/>
    </xf>
    <xf numFmtId="0" fontId="7" fillId="0" borderId="66" xfId="0" applyFont="1" applyBorder="1" applyAlignment="1">
      <alignment horizontal="center" vertical="center" wrapText="1"/>
    </xf>
    <xf numFmtId="0" fontId="2" fillId="0" borderId="28" xfId="0" applyFont="1" applyBorder="1" applyAlignment="1">
      <alignment horizontal="center" vertical="center" wrapText="1"/>
    </xf>
    <xf numFmtId="0" fontId="2" fillId="0" borderId="29" xfId="0" applyFont="1" applyBorder="1" applyAlignment="1">
      <alignment horizontal="center" vertical="center" wrapText="1"/>
    </xf>
    <xf numFmtId="0" fontId="2" fillId="0" borderId="30" xfId="0" applyFont="1" applyBorder="1" applyAlignment="1">
      <alignment horizontal="center" vertical="center" wrapText="1"/>
    </xf>
    <xf numFmtId="0" fontId="7" fillId="3" borderId="67" xfId="0" applyFont="1" applyFill="1" applyBorder="1" applyAlignment="1">
      <alignment horizontal="center" vertical="center"/>
    </xf>
    <xf numFmtId="0" fontId="3" fillId="10" borderId="31" xfId="0" applyFont="1" applyFill="1" applyBorder="1" applyAlignment="1">
      <alignment horizontal="center" vertical="center"/>
    </xf>
    <xf numFmtId="0" fontId="3" fillId="10" borderId="29" xfId="0" applyFont="1" applyFill="1" applyBorder="1" applyAlignment="1">
      <alignment horizontal="center" vertical="center"/>
    </xf>
    <xf numFmtId="0" fontId="3" fillId="10" borderId="30" xfId="0" applyFont="1" applyFill="1" applyBorder="1" applyAlignment="1">
      <alignment horizontal="center" vertical="center"/>
    </xf>
    <xf numFmtId="0" fontId="3" fillId="10" borderId="38" xfId="0" applyFont="1" applyFill="1" applyBorder="1" applyAlignment="1">
      <alignment horizontal="center" vertical="center"/>
    </xf>
    <xf numFmtId="0" fontId="3" fillId="10" borderId="18" xfId="0" applyFont="1" applyFill="1" applyBorder="1" applyAlignment="1">
      <alignment horizontal="center" vertical="center"/>
    </xf>
    <xf numFmtId="0" fontId="3" fillId="10" borderId="19" xfId="0" applyFont="1" applyFill="1" applyBorder="1" applyAlignment="1">
      <alignment horizontal="center" vertical="center"/>
    </xf>
    <xf numFmtId="0" fontId="6" fillId="10" borderId="12" xfId="0" applyFont="1" applyFill="1" applyBorder="1" applyAlignment="1">
      <alignment horizontal="center" vertical="center" wrapText="1"/>
    </xf>
    <xf numFmtId="0" fontId="6" fillId="10" borderId="13" xfId="0" applyFont="1" applyFill="1" applyBorder="1" applyAlignment="1">
      <alignment horizontal="center" vertical="center" wrapText="1"/>
    </xf>
    <xf numFmtId="0" fontId="6" fillId="10" borderId="14" xfId="0" applyFont="1" applyFill="1" applyBorder="1" applyAlignment="1">
      <alignment horizontal="center" vertical="center" wrapText="1"/>
    </xf>
    <xf numFmtId="0" fontId="7" fillId="9" borderId="68" xfId="0" applyFont="1" applyFill="1" applyBorder="1" applyAlignment="1">
      <alignment horizontal="center" vertical="center"/>
    </xf>
    <xf numFmtId="0" fontId="7" fillId="0" borderId="12" xfId="0" applyFont="1" applyBorder="1" applyAlignment="1">
      <alignment horizontal="justify" vertical="center" wrapText="1"/>
    </xf>
    <xf numFmtId="0" fontId="7" fillId="0" borderId="13" xfId="0" applyFont="1" applyBorder="1" applyAlignment="1">
      <alignment horizontal="justify" vertical="center" wrapText="1"/>
    </xf>
    <xf numFmtId="0" fontId="7" fillId="0" borderId="14" xfId="0" applyFont="1" applyBorder="1" applyAlignment="1">
      <alignment horizontal="justify" vertical="center" wrapText="1"/>
    </xf>
    <xf numFmtId="0" fontId="7" fillId="0" borderId="12" xfId="0" applyFont="1" applyBorder="1" applyAlignment="1" applyProtection="1">
      <alignment horizontal="center" vertical="center" wrapText="1"/>
      <protection locked="0"/>
    </xf>
    <xf numFmtId="0" fontId="7" fillId="0" borderId="13" xfId="0" applyFont="1" applyBorder="1" applyAlignment="1" applyProtection="1">
      <alignment horizontal="center" vertical="center" wrapText="1"/>
      <protection locked="0"/>
    </xf>
    <xf numFmtId="0" fontId="7" fillId="0" borderId="14" xfId="0" applyFont="1" applyBorder="1" applyAlignment="1" applyProtection="1">
      <alignment horizontal="center" vertical="center" wrapText="1"/>
      <protection locked="0"/>
    </xf>
    <xf numFmtId="0" fontId="7" fillId="0" borderId="31" xfId="0" applyFont="1" applyBorder="1" applyAlignment="1">
      <alignment horizontal="justify" vertical="center" wrapText="1"/>
    </xf>
    <xf numFmtId="0" fontId="6" fillId="0" borderId="29" xfId="0" applyFont="1" applyBorder="1" applyAlignment="1">
      <alignment horizontal="justify" vertical="center" wrapText="1"/>
    </xf>
    <xf numFmtId="0" fontId="6" fillId="0" borderId="30" xfId="0" applyFont="1" applyBorder="1" applyAlignment="1">
      <alignment horizontal="justify" vertical="center" wrapText="1"/>
    </xf>
    <xf numFmtId="0" fontId="6" fillId="0" borderId="38" xfId="0" applyFont="1" applyBorder="1" applyAlignment="1">
      <alignment horizontal="justify" vertical="center" wrapText="1"/>
    </xf>
    <xf numFmtId="0" fontId="6" fillId="0" borderId="18" xfId="0" applyFont="1" applyBorder="1" applyAlignment="1">
      <alignment horizontal="justify" vertical="center" wrapText="1"/>
    </xf>
    <xf numFmtId="0" fontId="6" fillId="0" borderId="19" xfId="0" applyFont="1" applyBorder="1" applyAlignment="1">
      <alignment horizontal="justify" vertical="center" wrapText="1"/>
    </xf>
    <xf numFmtId="0" fontId="7" fillId="3" borderId="17" xfId="0" applyFont="1" applyFill="1" applyBorder="1" applyAlignment="1">
      <alignment horizontal="justify" vertical="center" wrapText="1"/>
    </xf>
    <xf numFmtId="0" fontId="7" fillId="3" borderId="18" xfId="0" applyFont="1" applyFill="1" applyBorder="1" applyAlignment="1">
      <alignment horizontal="justify" vertical="center" wrapText="1"/>
    </xf>
    <xf numFmtId="0" fontId="7" fillId="3" borderId="19" xfId="0" applyFont="1" applyFill="1" applyBorder="1" applyAlignment="1">
      <alignment horizontal="justify" vertical="center" wrapText="1"/>
    </xf>
    <xf numFmtId="0" fontId="6" fillId="0" borderId="22" xfId="0" applyFont="1" applyBorder="1" applyAlignment="1">
      <alignment horizontal="justify" vertical="center"/>
    </xf>
    <xf numFmtId="0" fontId="6" fillId="0" borderId="23" xfId="0" applyFont="1" applyBorder="1" applyAlignment="1">
      <alignment horizontal="justify" vertical="center"/>
    </xf>
    <xf numFmtId="0" fontId="6" fillId="0" borderId="31" xfId="0" applyFont="1" applyBorder="1" applyAlignment="1">
      <alignment horizontal="justify" vertical="center"/>
    </xf>
    <xf numFmtId="0" fontId="6" fillId="0" borderId="29" xfId="0" applyFont="1" applyBorder="1" applyAlignment="1">
      <alignment horizontal="justify" vertical="center"/>
    </xf>
    <xf numFmtId="0" fontId="6" fillId="0" borderId="30" xfId="0" applyFont="1" applyBorder="1" applyAlignment="1">
      <alignment horizontal="justify" vertical="center"/>
    </xf>
    <xf numFmtId="0" fontId="6" fillId="9" borderId="21" xfId="0" applyFont="1" applyFill="1" applyBorder="1" applyAlignment="1">
      <alignment horizontal="left" vertical="center"/>
    </xf>
    <xf numFmtId="0" fontId="6" fillId="9" borderId="13" xfId="0" applyFont="1" applyFill="1" applyBorder="1" applyAlignment="1">
      <alignment horizontal="left" vertical="center"/>
    </xf>
    <xf numFmtId="0" fontId="6" fillId="9" borderId="15" xfId="0" applyFont="1" applyFill="1" applyBorder="1" applyAlignment="1">
      <alignment horizontal="justify" vertical="center"/>
    </xf>
    <xf numFmtId="0" fontId="0" fillId="0" borderId="12" xfId="0" applyBorder="1" applyAlignment="1" applyProtection="1">
      <alignment horizontal="center"/>
      <protection locked="0"/>
    </xf>
    <xf numFmtId="0" fontId="0" fillId="0" borderId="13" xfId="0" applyBorder="1" applyAlignment="1" applyProtection="1">
      <alignment horizontal="center"/>
      <protection locked="0"/>
    </xf>
    <xf numFmtId="0" fontId="0" fillId="0" borderId="14" xfId="0" applyBorder="1" applyAlignment="1" applyProtection="1">
      <alignment horizontal="center"/>
      <protection locked="0"/>
    </xf>
    <xf numFmtId="164" fontId="7" fillId="10" borderId="15" xfId="0" applyNumberFormat="1" applyFont="1" applyFill="1" applyBorder="1" applyAlignment="1" applyProtection="1">
      <alignment horizontal="justify" vertical="center" wrapText="1"/>
      <protection locked="0"/>
    </xf>
    <xf numFmtId="0" fontId="6" fillId="9" borderId="27" xfId="0" applyFont="1" applyFill="1" applyBorder="1" applyAlignment="1">
      <alignment horizontal="justify" vertical="center" wrapText="1"/>
    </xf>
    <xf numFmtId="0" fontId="6" fillId="9" borderId="15" xfId="0" applyFont="1" applyFill="1" applyBorder="1" applyAlignment="1">
      <alignment horizontal="justify" vertical="center" wrapText="1"/>
    </xf>
    <xf numFmtId="0" fontId="18" fillId="10" borderId="15" xfId="0" applyFont="1" applyFill="1" applyBorder="1" applyAlignment="1" applyProtection="1">
      <alignment horizontal="center" vertical="center"/>
      <protection locked="0"/>
    </xf>
    <xf numFmtId="0" fontId="7" fillId="10" borderId="21" xfId="0" applyFont="1" applyFill="1" applyBorder="1" applyAlignment="1" applyProtection="1">
      <alignment horizontal="left" vertical="center"/>
      <protection locked="0"/>
    </xf>
    <xf numFmtId="0" fontId="7" fillId="10" borderId="13" xfId="0" applyFont="1" applyFill="1" applyBorder="1" applyAlignment="1" applyProtection="1">
      <alignment horizontal="left" vertical="center"/>
      <protection locked="0"/>
    </xf>
    <xf numFmtId="0" fontId="0" fillId="9" borderId="12" xfId="0" applyFill="1" applyBorder="1" applyAlignment="1" applyProtection="1">
      <alignment horizontal="center" vertical="center"/>
      <protection locked="0"/>
    </xf>
    <xf numFmtId="0" fontId="0" fillId="9" borderId="13" xfId="0" applyFill="1" applyBorder="1" applyAlignment="1" applyProtection="1">
      <alignment horizontal="center" vertical="center"/>
      <protection locked="0"/>
    </xf>
    <xf numFmtId="0" fontId="0" fillId="9" borderId="14" xfId="0" applyFill="1" applyBorder="1" applyAlignment="1" applyProtection="1">
      <alignment horizontal="center" vertical="center"/>
      <protection locked="0"/>
    </xf>
    <xf numFmtId="0" fontId="18" fillId="10" borderId="38" xfId="0" applyFont="1" applyFill="1" applyBorder="1" applyAlignment="1" applyProtection="1">
      <alignment horizontal="justify" vertical="center"/>
      <protection locked="0"/>
    </xf>
    <xf numFmtId="0" fontId="18" fillId="10" borderId="18" xfId="0" applyFont="1" applyFill="1" applyBorder="1" applyAlignment="1" applyProtection="1">
      <alignment horizontal="justify" vertical="center"/>
      <protection locked="0"/>
    </xf>
    <xf numFmtId="0" fontId="18" fillId="10" borderId="19" xfId="0" applyFont="1" applyFill="1" applyBorder="1" applyAlignment="1" applyProtection="1">
      <alignment horizontal="justify" vertical="center"/>
      <protection locked="0"/>
    </xf>
    <xf numFmtId="0" fontId="18" fillId="10" borderId="15" xfId="0" applyFont="1" applyFill="1" applyBorder="1" applyAlignment="1" applyProtection="1">
      <alignment horizontal="justify" vertical="center"/>
      <protection locked="0"/>
    </xf>
    <xf numFmtId="0" fontId="0" fillId="0" borderId="0" xfId="0" applyAlignment="1" applyProtection="1">
      <alignment horizontal="left" vertical="top"/>
      <protection locked="0"/>
    </xf>
    <xf numFmtId="0" fontId="0" fillId="0" borderId="16" xfId="0" applyBorder="1" applyAlignment="1" applyProtection="1">
      <alignment horizontal="left" vertical="top"/>
      <protection locked="0"/>
    </xf>
    <xf numFmtId="0" fontId="0" fillId="0" borderId="10" xfId="0" applyBorder="1" applyAlignment="1" applyProtection="1">
      <alignment horizontal="left" vertical="top"/>
      <protection locked="0"/>
    </xf>
    <xf numFmtId="0" fontId="0" fillId="0" borderId="62" xfId="0" applyBorder="1" applyAlignment="1" applyProtection="1">
      <alignment horizontal="left" vertical="top"/>
      <protection locked="0"/>
    </xf>
    <xf numFmtId="0" fontId="0" fillId="0" borderId="63" xfId="0" applyBorder="1" applyAlignment="1" applyProtection="1">
      <alignment horizontal="left" vertical="top"/>
      <protection locked="0"/>
    </xf>
    <xf numFmtId="0" fontId="0" fillId="0" borderId="64" xfId="0" applyBorder="1" applyAlignment="1" applyProtection="1">
      <alignment horizontal="left" vertical="top"/>
      <protection locked="0"/>
    </xf>
    <xf numFmtId="0" fontId="0" fillId="9" borderId="34" xfId="0" applyFill="1" applyBorder="1" applyAlignment="1">
      <alignment horizontal="center"/>
    </xf>
    <xf numFmtId="0" fontId="19" fillId="0" borderId="21" xfId="0" applyFont="1" applyBorder="1" applyAlignment="1">
      <alignment horizontal="left" vertical="center" wrapText="1"/>
    </xf>
    <xf numFmtId="0" fontId="19" fillId="0" borderId="13" xfId="0" applyFont="1" applyBorder="1" applyAlignment="1">
      <alignment horizontal="left" vertical="center"/>
    </xf>
    <xf numFmtId="0" fontId="19" fillId="0" borderId="13" xfId="0" applyFont="1" applyBorder="1" applyAlignment="1">
      <alignment horizontal="left" vertical="center" wrapText="1"/>
    </xf>
    <xf numFmtId="0" fontId="6" fillId="9" borderId="35" xfId="0" applyFont="1" applyFill="1" applyBorder="1" applyAlignment="1">
      <alignment horizontal="center" vertical="center" wrapText="1"/>
    </xf>
    <xf numFmtId="0" fontId="6" fillId="9" borderId="36" xfId="0" applyFont="1" applyFill="1" applyBorder="1" applyAlignment="1">
      <alignment horizontal="center" vertical="center" wrapText="1"/>
    </xf>
    <xf numFmtId="0" fontId="2" fillId="16" borderId="69" xfId="0" applyFont="1" applyFill="1" applyBorder="1" applyAlignment="1">
      <alignment horizontal="center" vertical="center" wrapText="1"/>
    </xf>
    <xf numFmtId="0" fontId="0" fillId="16" borderId="69" xfId="0" applyFill="1" applyBorder="1" applyAlignment="1">
      <alignment horizontal="center" vertical="center"/>
    </xf>
    <xf numFmtId="0" fontId="0" fillId="9" borderId="70" xfId="0" applyFill="1" applyBorder="1" applyAlignment="1">
      <alignment horizontal="left" vertical="top"/>
    </xf>
    <xf numFmtId="0" fontId="0" fillId="0" borderId="0" xfId="0" applyAlignment="1" applyProtection="1">
      <alignment horizontal="center" vertical="top"/>
      <protection locked="0"/>
    </xf>
    <xf numFmtId="0" fontId="7" fillId="0" borderId="10" xfId="0" applyFont="1" applyBorder="1" applyAlignment="1" applyProtection="1">
      <alignment horizontal="center" vertical="center"/>
      <protection locked="0"/>
    </xf>
    <xf numFmtId="0" fontId="7" fillId="0" borderId="16" xfId="0" applyFont="1" applyBorder="1" applyAlignment="1" applyProtection="1">
      <alignment horizontal="center" vertical="center"/>
      <protection locked="0"/>
    </xf>
    <xf numFmtId="0" fontId="0" fillId="0" borderId="1" xfId="0" applyBorder="1" applyAlignment="1">
      <alignment horizontal="left" vertical="top"/>
    </xf>
    <xf numFmtId="0" fontId="0" fillId="0" borderId="2" xfId="0" applyBorder="1" applyAlignment="1">
      <alignment horizontal="left" vertical="top"/>
    </xf>
    <xf numFmtId="0" fontId="0" fillId="10" borderId="35" xfId="0" applyFill="1" applyBorder="1" applyAlignment="1" applyProtection="1">
      <alignment horizontal="left" vertical="top"/>
      <protection locked="0"/>
    </xf>
    <xf numFmtId="0" fontId="0" fillId="10" borderId="36" xfId="0" applyFill="1" applyBorder="1" applyAlignment="1" applyProtection="1">
      <alignment horizontal="left" vertical="top"/>
      <protection locked="0"/>
    </xf>
    <xf numFmtId="0" fontId="0" fillId="10" borderId="37" xfId="0" applyFill="1" applyBorder="1" applyAlignment="1" applyProtection="1">
      <alignment horizontal="left" vertical="top"/>
      <protection locked="0"/>
    </xf>
    <xf numFmtId="0" fontId="0" fillId="0" borderId="10" xfId="0" applyBorder="1" applyAlignment="1">
      <alignment horizontal="left" vertical="top"/>
    </xf>
    <xf numFmtId="0" fontId="0" fillId="0" borderId="0" xfId="0" applyAlignment="1">
      <alignment horizontal="left" vertical="top"/>
    </xf>
  </cellXfs>
  <cellStyles count="4">
    <cellStyle name="Normal" xfId="0" builtinId="0"/>
    <cellStyle name="Normal 11" xfId="3" xr:uid="{5BFAEFEF-EE80-4DAA-A7A4-9FFD66B6448A}"/>
    <cellStyle name="Normal 3" xfId="2" xr:uid="{8D7D4C6C-B373-4470-8C1F-291127BE43DB}"/>
    <cellStyle name="Porcentaje" xfId="1" builtinId="5"/>
  </cellStyles>
  <dxfs count="68">
    <dxf>
      <fill>
        <patternFill>
          <bgColor indexed="10"/>
        </patternFill>
      </fill>
    </dxf>
    <dxf>
      <fill>
        <patternFill>
          <bgColor indexed="10"/>
        </patternFill>
      </fill>
    </dxf>
    <dxf>
      <fill>
        <patternFill>
          <bgColor indexed="10"/>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ont>
        <condense val="0"/>
        <extend val="0"/>
        <color auto="1"/>
      </font>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numFmt numFmtId="1" formatCode="0"/>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2</xdr:col>
      <xdr:colOff>84665</xdr:colOff>
      <xdr:row>0</xdr:row>
      <xdr:rowOff>0</xdr:rowOff>
    </xdr:from>
    <xdr:to>
      <xdr:col>2</xdr:col>
      <xdr:colOff>84665</xdr:colOff>
      <xdr:row>2</xdr:row>
      <xdr:rowOff>73662</xdr:rowOff>
    </xdr:to>
    <xdr:pic>
      <xdr:nvPicPr>
        <xdr:cNvPr id="2" name="333 Imagen">
          <a:extLst>
            <a:ext uri="{FF2B5EF4-FFF2-40B4-BE49-F238E27FC236}">
              <a16:creationId xmlns:a16="http://schemas.microsoft.com/office/drawing/2014/main" id="{227FA5AA-1FC8-4102-91F2-026270886734}"/>
            </a:ext>
          </a:extLst>
        </xdr:cNvPr>
        <xdr:cNvPicPr/>
      </xdr:nvPicPr>
      <xdr:blipFill>
        <a:blip xmlns:r="http://schemas.openxmlformats.org/officeDocument/2006/relationships" r:embed="rId1"/>
        <a:stretch>
          <a:fillRect/>
        </a:stretch>
      </xdr:blipFill>
      <xdr:spPr>
        <a:xfrm>
          <a:off x="532340" y="0"/>
          <a:ext cx="0" cy="473712"/>
        </a:xfrm>
        <a:prstGeom prst="rect">
          <a:avLst/>
        </a:prstGeom>
      </xdr:spPr>
    </xdr:pic>
    <xdr:clientData/>
  </xdr:twoCellAnchor>
  <xdr:twoCellAnchor editAs="oneCell">
    <xdr:from>
      <xdr:col>2</xdr:col>
      <xdr:colOff>107576</xdr:colOff>
      <xdr:row>0</xdr:row>
      <xdr:rowOff>47625</xdr:rowOff>
    </xdr:from>
    <xdr:to>
      <xdr:col>2</xdr:col>
      <xdr:colOff>107576</xdr:colOff>
      <xdr:row>2</xdr:row>
      <xdr:rowOff>83187</xdr:rowOff>
    </xdr:to>
    <xdr:pic>
      <xdr:nvPicPr>
        <xdr:cNvPr id="3" name="333 Imagen">
          <a:extLst>
            <a:ext uri="{FF2B5EF4-FFF2-40B4-BE49-F238E27FC236}">
              <a16:creationId xmlns:a16="http://schemas.microsoft.com/office/drawing/2014/main" id="{A9447C04-1AC9-48B9-A852-134FFA5A0F26}"/>
            </a:ext>
          </a:extLst>
        </xdr:cNvPr>
        <xdr:cNvPicPr/>
      </xdr:nvPicPr>
      <xdr:blipFill>
        <a:blip xmlns:r="http://schemas.openxmlformats.org/officeDocument/2006/relationships" r:embed="rId1"/>
        <a:stretch>
          <a:fillRect/>
        </a:stretch>
      </xdr:blipFill>
      <xdr:spPr>
        <a:xfrm>
          <a:off x="555251" y="47625"/>
          <a:ext cx="0" cy="435612"/>
        </a:xfrm>
        <a:prstGeom prst="rect">
          <a:avLst/>
        </a:prstGeom>
      </xdr:spPr>
    </xdr:pic>
    <xdr:clientData/>
  </xdr:twoCellAnchor>
  <xdr:oneCellAnchor>
    <xdr:from>
      <xdr:col>2</xdr:col>
      <xdr:colOff>105830</xdr:colOff>
      <xdr:row>97</xdr:row>
      <xdr:rowOff>67735</xdr:rowOff>
    </xdr:from>
    <xdr:ext cx="0" cy="436032"/>
    <xdr:pic>
      <xdr:nvPicPr>
        <xdr:cNvPr id="4" name="336 Imagen">
          <a:extLst>
            <a:ext uri="{FF2B5EF4-FFF2-40B4-BE49-F238E27FC236}">
              <a16:creationId xmlns:a16="http://schemas.microsoft.com/office/drawing/2014/main" id="{15FE5F2F-03A3-4EC1-9E8F-B6632DABBD1C}"/>
            </a:ext>
          </a:extLst>
        </xdr:cNvPr>
        <xdr:cNvPicPr/>
      </xdr:nvPicPr>
      <xdr:blipFill>
        <a:blip xmlns:r="http://schemas.openxmlformats.org/officeDocument/2006/relationships" r:embed="rId1"/>
        <a:stretch>
          <a:fillRect/>
        </a:stretch>
      </xdr:blipFill>
      <xdr:spPr>
        <a:xfrm>
          <a:off x="553505" y="20498860"/>
          <a:ext cx="0" cy="436032"/>
        </a:xfrm>
        <a:prstGeom prst="rect">
          <a:avLst/>
        </a:prstGeom>
      </xdr:spPr>
    </xdr:pic>
    <xdr:clientData/>
  </xdr:oneCellAnchor>
  <xdr:oneCellAnchor>
    <xdr:from>
      <xdr:col>2</xdr:col>
      <xdr:colOff>114159</xdr:colOff>
      <xdr:row>97</xdr:row>
      <xdr:rowOff>56030</xdr:rowOff>
    </xdr:from>
    <xdr:ext cx="600763" cy="401746"/>
    <xdr:pic>
      <xdr:nvPicPr>
        <xdr:cNvPr id="5" name="333 Imagen">
          <a:extLst>
            <a:ext uri="{FF2B5EF4-FFF2-40B4-BE49-F238E27FC236}">
              <a16:creationId xmlns:a16="http://schemas.microsoft.com/office/drawing/2014/main" id="{DDE46AFA-D792-4CF2-AFB8-C26BC2C30B65}"/>
            </a:ext>
          </a:extLst>
        </xdr:cNvPr>
        <xdr:cNvPicPr/>
      </xdr:nvPicPr>
      <xdr:blipFill>
        <a:blip xmlns:r="http://schemas.openxmlformats.org/officeDocument/2006/relationships" r:embed="rId1"/>
        <a:stretch>
          <a:fillRect/>
        </a:stretch>
      </xdr:blipFill>
      <xdr:spPr>
        <a:xfrm>
          <a:off x="561834" y="20487155"/>
          <a:ext cx="600763" cy="401746"/>
        </a:xfrm>
        <a:prstGeom prst="rect">
          <a:avLst/>
        </a:prstGeom>
      </xdr:spPr>
    </xdr:pic>
    <xdr:clientData/>
  </xdr:one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05ADA4B-CEBB-444E-99A2-6DD5ED00B62B}">
  <dimension ref="A1:XFD570"/>
  <sheetViews>
    <sheetView tabSelected="1" topLeftCell="A27" workbookViewId="0">
      <selection activeCell="G124" sqref="G124:AD126"/>
    </sheetView>
  </sheetViews>
  <sheetFormatPr baseColWidth="10" defaultColWidth="0" defaultRowHeight="15" customHeight="1" zeroHeight="1" x14ac:dyDescent="0.25"/>
  <cols>
    <col min="1" max="1" width="3.7109375" style="50" customWidth="1"/>
    <col min="2" max="13" width="3" style="108" customWidth="1"/>
    <col min="14" max="14" width="3.5703125" style="108" customWidth="1"/>
    <col min="15" max="29" width="3" style="108" customWidth="1"/>
    <col min="30" max="30" width="14.140625" style="108" customWidth="1"/>
    <col min="31" max="32" width="7.85546875" style="108" customWidth="1"/>
    <col min="33" max="38" width="2.5703125" style="108" customWidth="1"/>
    <col min="39" max="39" width="7.85546875" style="108" customWidth="1"/>
    <col min="40" max="45" width="2.5703125" style="108" customWidth="1"/>
    <col min="46" max="46" width="3.28515625" style="108" customWidth="1"/>
    <col min="47" max="47" width="2.140625" style="108" customWidth="1"/>
    <col min="48" max="57" width="2.5703125" style="108" customWidth="1"/>
    <col min="58" max="58" width="4.28515625" style="108" customWidth="1"/>
    <col min="59" max="60" width="2.5703125" style="108" customWidth="1"/>
    <col min="61" max="61" width="3" style="108" customWidth="1"/>
    <col min="62" max="62" width="15.5703125" style="108" customWidth="1"/>
    <col min="63" max="63" width="2.5703125" style="20" hidden="1"/>
    <col min="64" max="64" width="4.42578125" style="7" hidden="1"/>
    <col min="65" max="65" width="7.5703125" style="7" hidden="1"/>
    <col min="66" max="129" width="34.5703125" style="7" hidden="1"/>
    <col min="130" max="130" width="34.5703125" style="12" hidden="1"/>
    <col min="131" max="16383" width="34.5703125" style="7" hidden="1"/>
  </cols>
  <sheetData>
    <row r="1" spans="1:143 16383:16384" s="7" customFormat="1" ht="16.5" customHeight="1" thickBot="1" x14ac:dyDescent="0.3">
      <c r="A1" s="1"/>
      <c r="B1" s="122" t="s">
        <v>0</v>
      </c>
      <c r="C1" s="123"/>
      <c r="D1" s="123"/>
      <c r="E1" s="123"/>
      <c r="F1" s="123"/>
      <c r="G1" s="123"/>
      <c r="H1" s="124"/>
      <c r="I1" s="131" t="s">
        <v>1</v>
      </c>
      <c r="J1" s="132"/>
      <c r="K1" s="132"/>
      <c r="L1" s="132"/>
      <c r="M1" s="132"/>
      <c r="N1" s="132"/>
      <c r="O1" s="132"/>
      <c r="P1" s="132"/>
      <c r="Q1" s="132"/>
      <c r="R1" s="132"/>
      <c r="S1" s="132"/>
      <c r="T1" s="132"/>
      <c r="U1" s="132"/>
      <c r="V1" s="132"/>
      <c r="W1" s="132"/>
      <c r="X1" s="132"/>
      <c r="Y1" s="132"/>
      <c r="Z1" s="132"/>
      <c r="AA1" s="132"/>
      <c r="AB1" s="132"/>
      <c r="AC1" s="132"/>
      <c r="AD1" s="132"/>
      <c r="AE1" s="132"/>
      <c r="AF1" s="132"/>
      <c r="AG1" s="132"/>
      <c r="AH1" s="132"/>
      <c r="AI1" s="132"/>
      <c r="AJ1" s="132"/>
      <c r="AK1" s="132"/>
      <c r="AL1" s="132"/>
      <c r="AM1" s="132"/>
      <c r="AN1" s="132"/>
      <c r="AO1" s="132"/>
      <c r="AP1" s="132"/>
      <c r="AQ1" s="132"/>
      <c r="AR1" s="132"/>
      <c r="AS1" s="132"/>
      <c r="AT1" s="132"/>
      <c r="AU1" s="132"/>
      <c r="AV1" s="132"/>
      <c r="AW1" s="132"/>
      <c r="AX1" s="132"/>
      <c r="AY1" s="132"/>
      <c r="AZ1" s="132"/>
      <c r="BA1" s="132"/>
      <c r="BB1" s="132"/>
      <c r="BC1" s="133"/>
      <c r="BD1" s="134" t="s">
        <v>2</v>
      </c>
      <c r="BE1" s="134"/>
      <c r="BF1" s="134"/>
      <c r="BG1" s="134"/>
      <c r="BH1" s="134"/>
      <c r="BI1" s="134"/>
      <c r="BJ1" s="2" t="s">
        <v>3</v>
      </c>
      <c r="BK1" s="3"/>
      <c r="BL1" s="4"/>
      <c r="BM1" s="5"/>
      <c r="BN1" s="6" t="s">
        <v>4</v>
      </c>
      <c r="BO1" s="6" t="s">
        <v>5</v>
      </c>
      <c r="BP1" s="6" t="s">
        <v>6</v>
      </c>
      <c r="BQ1" s="6" t="s">
        <v>7</v>
      </c>
      <c r="BR1" s="7" t="str">
        <f>CONCATENATE(BS1," ",BT1)</f>
        <v>Elemento Abreviatura</v>
      </c>
      <c r="BS1" s="7" t="s">
        <v>8</v>
      </c>
      <c r="BT1" s="7" t="s">
        <v>9</v>
      </c>
      <c r="BU1" s="7" t="s">
        <v>10</v>
      </c>
      <c r="BV1" s="7" t="s">
        <v>11</v>
      </c>
      <c r="BW1" s="8">
        <f ca="1">TODAY()</f>
        <v>45356</v>
      </c>
      <c r="BX1" s="7" t="s">
        <v>12</v>
      </c>
      <c r="BY1" s="9" t="s">
        <v>13</v>
      </c>
      <c r="BZ1" s="10" t="s">
        <v>14</v>
      </c>
      <c r="CA1" s="7" t="s">
        <v>15</v>
      </c>
      <c r="CB1" s="7" t="s">
        <v>16</v>
      </c>
      <c r="CC1" s="7" t="s">
        <v>17</v>
      </c>
      <c r="CD1" s="7" t="s">
        <v>18</v>
      </c>
      <c r="CE1" s="7" t="s">
        <v>19</v>
      </c>
      <c r="CF1" s="7" t="s">
        <v>20</v>
      </c>
      <c r="CG1" s="7" t="s">
        <v>21</v>
      </c>
      <c r="CK1" s="7" t="s">
        <v>22</v>
      </c>
      <c r="DA1" s="7" t="s">
        <v>23</v>
      </c>
      <c r="DD1" s="11" t="s">
        <v>24</v>
      </c>
      <c r="DE1" s="11" t="s">
        <v>25</v>
      </c>
      <c r="DZ1" s="12"/>
      <c r="XFD1" s="13" t="s">
        <v>26</v>
      </c>
    </row>
    <row r="2" spans="1:143 16383:16384" s="7" customFormat="1" ht="16.5" customHeight="1" x14ac:dyDescent="0.25">
      <c r="A2" s="1"/>
      <c r="B2" s="125"/>
      <c r="C2" s="126"/>
      <c r="D2" s="126"/>
      <c r="E2" s="126"/>
      <c r="F2" s="126"/>
      <c r="G2" s="126"/>
      <c r="H2" s="127"/>
      <c r="I2" s="135" t="s">
        <v>27</v>
      </c>
      <c r="J2" s="136"/>
      <c r="K2" s="136"/>
      <c r="L2" s="136"/>
      <c r="M2" s="136"/>
      <c r="N2" s="136"/>
      <c r="O2" s="136"/>
      <c r="P2" s="136"/>
      <c r="Q2" s="136"/>
      <c r="R2" s="136"/>
      <c r="S2" s="136"/>
      <c r="T2" s="136"/>
      <c r="U2" s="136"/>
      <c r="V2" s="136"/>
      <c r="W2" s="136"/>
      <c r="X2" s="136"/>
      <c r="Y2" s="136"/>
      <c r="Z2" s="136"/>
      <c r="AA2" s="136"/>
      <c r="AB2" s="136"/>
      <c r="AC2" s="136"/>
      <c r="AD2" s="136"/>
      <c r="AE2" s="136"/>
      <c r="AF2" s="136"/>
      <c r="AG2" s="136"/>
      <c r="AH2" s="136"/>
      <c r="AI2" s="136"/>
      <c r="AJ2" s="136"/>
      <c r="AK2" s="136"/>
      <c r="AL2" s="136"/>
      <c r="AM2" s="136"/>
      <c r="AN2" s="136"/>
      <c r="AO2" s="136"/>
      <c r="AP2" s="136"/>
      <c r="AQ2" s="136"/>
      <c r="AR2" s="136"/>
      <c r="AS2" s="136"/>
      <c r="AT2" s="136"/>
      <c r="AU2" s="136"/>
      <c r="AV2" s="136"/>
      <c r="AW2" s="136"/>
      <c r="AX2" s="136"/>
      <c r="AY2" s="136"/>
      <c r="AZ2" s="136"/>
      <c r="BA2" s="136"/>
      <c r="BB2" s="136"/>
      <c r="BC2" s="137"/>
      <c r="BD2" s="138" t="s">
        <v>28</v>
      </c>
      <c r="BE2" s="138"/>
      <c r="BF2" s="138"/>
      <c r="BG2" s="138"/>
      <c r="BH2" s="138"/>
      <c r="BI2" s="138"/>
      <c r="BJ2" s="14" t="s">
        <v>29</v>
      </c>
      <c r="BK2" s="15"/>
      <c r="BM2" s="16"/>
      <c r="BN2" s="6" t="s">
        <v>30</v>
      </c>
      <c r="BO2" s="6" t="s">
        <v>31</v>
      </c>
      <c r="BP2" s="6" t="s">
        <v>32</v>
      </c>
      <c r="BQ2" s="6" t="s">
        <v>33</v>
      </c>
      <c r="BR2" s="7" t="str">
        <f>CONCATENATE(BS3," ",BT3)</f>
        <v>Avenida Carrera AK</v>
      </c>
      <c r="BW2" s="8">
        <f ca="1">BW1+365</f>
        <v>45721</v>
      </c>
      <c r="BY2" s="9"/>
      <c r="CG2" s="7" t="s">
        <v>34</v>
      </c>
      <c r="CH2" s="7" t="s">
        <v>35</v>
      </c>
      <c r="CI2" s="7" t="s">
        <v>36</v>
      </c>
      <c r="CJ2" s="7" t="s">
        <v>37</v>
      </c>
      <c r="CK2" s="7" t="s">
        <v>38</v>
      </c>
      <c r="CL2" s="7" t="s">
        <v>39</v>
      </c>
      <c r="DA2" s="7" t="s">
        <v>40</v>
      </c>
      <c r="DZ2" s="12"/>
      <c r="XFC2" t="s">
        <v>41</v>
      </c>
      <c r="XFD2" t="s">
        <v>42</v>
      </c>
    </row>
    <row r="3" spans="1:143 16383:16384" s="7" customFormat="1" ht="16.5" customHeight="1" thickBot="1" x14ac:dyDescent="0.3">
      <c r="A3" s="1"/>
      <c r="B3" s="128"/>
      <c r="C3" s="129"/>
      <c r="D3" s="129"/>
      <c r="E3" s="129"/>
      <c r="F3" s="129"/>
      <c r="G3" s="129"/>
      <c r="H3" s="130"/>
      <c r="I3" s="135" t="s">
        <v>43</v>
      </c>
      <c r="J3" s="136"/>
      <c r="K3" s="136"/>
      <c r="L3" s="136"/>
      <c r="M3" s="136"/>
      <c r="N3" s="136"/>
      <c r="O3" s="136"/>
      <c r="P3" s="136"/>
      <c r="Q3" s="136"/>
      <c r="R3" s="136"/>
      <c r="S3" s="136"/>
      <c r="T3" s="136"/>
      <c r="U3" s="136"/>
      <c r="V3" s="136"/>
      <c r="W3" s="136"/>
      <c r="X3" s="136"/>
      <c r="Y3" s="136"/>
      <c r="Z3" s="136"/>
      <c r="AA3" s="136"/>
      <c r="AB3" s="136"/>
      <c r="AC3" s="136"/>
      <c r="AD3" s="136"/>
      <c r="AE3" s="136"/>
      <c r="AF3" s="136"/>
      <c r="AG3" s="136"/>
      <c r="AH3" s="136"/>
      <c r="AI3" s="136"/>
      <c r="AJ3" s="136"/>
      <c r="AK3" s="136"/>
      <c r="AL3" s="136"/>
      <c r="AM3" s="136"/>
      <c r="AN3" s="136"/>
      <c r="AO3" s="136"/>
      <c r="AP3" s="136"/>
      <c r="AQ3" s="136"/>
      <c r="AR3" s="136"/>
      <c r="AS3" s="136"/>
      <c r="AT3" s="136"/>
      <c r="AU3" s="136"/>
      <c r="AV3" s="136"/>
      <c r="AW3" s="136"/>
      <c r="AX3" s="136"/>
      <c r="AY3" s="136"/>
      <c r="AZ3" s="136"/>
      <c r="BA3" s="136"/>
      <c r="BB3" s="136"/>
      <c r="BC3" s="137"/>
      <c r="BD3" s="138" t="s">
        <v>44</v>
      </c>
      <c r="BE3" s="138"/>
      <c r="BF3" s="138"/>
      <c r="BG3" s="138"/>
      <c r="BH3" s="138"/>
      <c r="BI3" s="138"/>
      <c r="BJ3" s="17">
        <v>14</v>
      </c>
      <c r="BK3" s="15"/>
      <c r="BM3" s="16" t="s">
        <v>36</v>
      </c>
      <c r="BN3" s="6" t="s">
        <v>45</v>
      </c>
      <c r="BO3" s="6" t="s">
        <v>46</v>
      </c>
      <c r="BP3" s="6" t="s">
        <v>33</v>
      </c>
      <c r="BQ3" s="6" t="s">
        <v>47</v>
      </c>
      <c r="BR3" s="7" t="str">
        <f>CONCATENATE(BS4," ",BT4)</f>
        <v>Avenida Calle AC</v>
      </c>
      <c r="BS3" s="7" t="s">
        <v>48</v>
      </c>
      <c r="BT3" s="7" t="s">
        <v>49</v>
      </c>
      <c r="BU3" s="7" t="s">
        <v>50</v>
      </c>
      <c r="BV3" s="7" t="s">
        <v>39</v>
      </c>
      <c r="BX3" s="7" t="s">
        <v>51</v>
      </c>
      <c r="BY3" s="9" t="s">
        <v>52</v>
      </c>
      <c r="BZ3" s="7" t="s">
        <v>53</v>
      </c>
      <c r="CA3" s="7" t="s">
        <v>54</v>
      </c>
      <c r="CB3" s="7" t="s">
        <v>36</v>
      </c>
      <c r="CC3" s="7" t="s">
        <v>36</v>
      </c>
      <c r="CD3" s="7" t="s">
        <v>36</v>
      </c>
      <c r="CE3" s="7" t="s">
        <v>36</v>
      </c>
      <c r="CF3" s="7" t="s">
        <v>36</v>
      </c>
      <c r="CG3" s="7" t="s">
        <v>55</v>
      </c>
      <c r="CH3" s="7" t="s">
        <v>56</v>
      </c>
      <c r="CJ3" s="7" t="s">
        <v>57</v>
      </c>
      <c r="CK3" s="7" t="s">
        <v>58</v>
      </c>
      <c r="CL3" s="7" t="s">
        <v>59</v>
      </c>
      <c r="DA3" s="7" t="s">
        <v>60</v>
      </c>
      <c r="DD3" s="18">
        <v>111</v>
      </c>
      <c r="DE3" s="18" t="s">
        <v>61</v>
      </c>
      <c r="DZ3" s="12"/>
      <c r="XFC3" t="s">
        <v>62</v>
      </c>
      <c r="XFD3" t="s">
        <v>63</v>
      </c>
    </row>
    <row r="4" spans="1:143 16383:16384" s="7" customFormat="1" ht="26.25" customHeight="1" thickBot="1" x14ac:dyDescent="0.3">
      <c r="A4" s="1"/>
      <c r="B4" s="112" t="s">
        <v>64</v>
      </c>
      <c r="C4" s="113"/>
      <c r="D4" s="113"/>
      <c r="E4" s="113"/>
      <c r="F4" s="113"/>
      <c r="G4" s="113"/>
      <c r="H4" s="113"/>
      <c r="I4" s="113"/>
      <c r="J4" s="113"/>
      <c r="K4" s="113"/>
      <c r="L4" s="113"/>
      <c r="M4" s="113"/>
      <c r="N4" s="113"/>
      <c r="O4" s="113"/>
      <c r="P4" s="113"/>
      <c r="Q4" s="113"/>
      <c r="R4" s="113"/>
      <c r="S4" s="113"/>
      <c r="T4" s="113"/>
      <c r="U4" s="113"/>
      <c r="V4" s="113"/>
      <c r="W4" s="113"/>
      <c r="X4" s="113"/>
      <c r="Y4" s="113"/>
      <c r="Z4" s="113"/>
      <c r="AA4" s="113"/>
      <c r="AB4" s="113"/>
      <c r="AC4" s="113"/>
      <c r="AD4" s="113"/>
      <c r="AE4" s="113"/>
      <c r="AF4" s="113"/>
      <c r="AG4" s="113"/>
      <c r="AH4" s="113"/>
      <c r="AI4" s="113"/>
      <c r="AJ4" s="113"/>
      <c r="AK4" s="113"/>
      <c r="AL4" s="113"/>
      <c r="AM4" s="113"/>
      <c r="AN4" s="113"/>
      <c r="AO4" s="113"/>
      <c r="AP4" s="113"/>
      <c r="AQ4" s="113"/>
      <c r="AR4" s="113"/>
      <c r="AS4" s="113"/>
      <c r="AT4" s="113"/>
      <c r="AU4" s="113"/>
      <c r="AV4" s="113"/>
      <c r="AW4" s="113"/>
      <c r="AX4" s="113"/>
      <c r="AY4" s="113"/>
      <c r="AZ4" s="113"/>
      <c r="BA4" s="113"/>
      <c r="BB4" s="113"/>
      <c r="BC4" s="113"/>
      <c r="BD4" s="113"/>
      <c r="BE4" s="113"/>
      <c r="BF4" s="113"/>
      <c r="BG4" s="113"/>
      <c r="BH4" s="113"/>
      <c r="BI4" s="113"/>
      <c r="BJ4" s="113"/>
      <c r="BK4" s="15"/>
      <c r="BM4" s="16"/>
      <c r="BN4" s="6" t="s">
        <v>65</v>
      </c>
      <c r="BO4" s="6" t="s">
        <v>66</v>
      </c>
      <c r="BP4" s="6" t="s">
        <v>47</v>
      </c>
      <c r="BQ4" s="6" t="s">
        <v>67</v>
      </c>
      <c r="BR4" s="7" t="str">
        <f>CONCATENATE(BS5," ",BT5)</f>
        <v>Carrera KR</v>
      </c>
      <c r="BS4" s="7" t="s">
        <v>68</v>
      </c>
      <c r="BT4" s="7" t="s">
        <v>69</v>
      </c>
      <c r="BU4" s="7" t="s">
        <v>70</v>
      </c>
      <c r="BV4" s="7" t="s">
        <v>59</v>
      </c>
      <c r="BX4" s="7" t="s">
        <v>71</v>
      </c>
      <c r="BY4" s="9" t="s">
        <v>40</v>
      </c>
      <c r="BZ4" s="7" t="s">
        <v>72</v>
      </c>
      <c r="CA4" s="7" t="s">
        <v>73</v>
      </c>
      <c r="CK4" s="7" t="s">
        <v>74</v>
      </c>
      <c r="DA4" s="7" t="s">
        <v>75</v>
      </c>
      <c r="DD4" s="18">
        <v>112</v>
      </c>
      <c r="DE4" s="18" t="s">
        <v>76</v>
      </c>
      <c r="DZ4" s="12"/>
      <c r="XFC4" s="7" t="s">
        <v>77</v>
      </c>
      <c r="XFD4" t="s">
        <v>78</v>
      </c>
    </row>
    <row r="5" spans="1:143 16383:16384" s="20" customFormat="1" ht="11.25" customHeight="1" thickBot="1" x14ac:dyDescent="0.3">
      <c r="A5" s="1"/>
      <c r="B5" s="114" t="s">
        <v>79</v>
      </c>
      <c r="C5" s="115"/>
      <c r="D5" s="115"/>
      <c r="E5" s="115"/>
      <c r="F5" s="115"/>
      <c r="G5" s="115"/>
      <c r="H5" s="115"/>
      <c r="I5" s="115"/>
      <c r="J5" s="115"/>
      <c r="K5" s="115"/>
      <c r="L5" s="115"/>
      <c r="M5" s="115"/>
      <c r="N5" s="115"/>
      <c r="O5" s="115"/>
      <c r="P5" s="115"/>
      <c r="Q5" s="115"/>
      <c r="R5" s="115"/>
      <c r="S5" s="115"/>
      <c r="T5" s="115"/>
      <c r="U5" s="115"/>
      <c r="V5" s="115"/>
      <c r="W5" s="115"/>
      <c r="X5" s="115"/>
      <c r="Y5" s="115"/>
      <c r="Z5" s="115"/>
      <c r="AA5" s="115"/>
      <c r="AB5" s="115"/>
      <c r="AC5" s="115"/>
      <c r="AD5" s="115"/>
      <c r="AE5" s="115"/>
      <c r="AF5" s="115"/>
      <c r="AG5" s="115"/>
      <c r="AH5" s="115"/>
      <c r="AI5" s="115"/>
      <c r="AJ5" s="115"/>
      <c r="AK5" s="115"/>
      <c r="AL5" s="115"/>
      <c r="AM5" s="115"/>
      <c r="AN5" s="115"/>
      <c r="AO5" s="115"/>
      <c r="AP5" s="115"/>
      <c r="AQ5" s="115"/>
      <c r="AR5" s="115"/>
      <c r="AS5" s="115"/>
      <c r="AT5" s="115"/>
      <c r="AU5" s="115"/>
      <c r="AV5" s="115"/>
      <c r="AW5" s="115"/>
      <c r="AX5" s="115"/>
      <c r="AY5" s="115"/>
      <c r="AZ5" s="115"/>
      <c r="BA5" s="115"/>
      <c r="BB5" s="115"/>
      <c r="BC5" s="115"/>
      <c r="BD5" s="115"/>
      <c r="BE5" s="115"/>
      <c r="BF5" s="115"/>
      <c r="BG5" s="115"/>
      <c r="BH5" s="115"/>
      <c r="BI5" s="115"/>
      <c r="BJ5" s="115"/>
      <c r="BK5" s="19"/>
      <c r="BL5" s="7"/>
      <c r="BM5" s="16"/>
      <c r="BN5" s="6"/>
      <c r="BO5" s="6"/>
      <c r="BP5" s="6" t="s">
        <v>67</v>
      </c>
      <c r="BQ5" s="6" t="s">
        <v>80</v>
      </c>
      <c r="BR5" s="7" t="str">
        <f>CONCATENATE(BS6," ",BT6)</f>
        <v>Transversal TV</v>
      </c>
      <c r="BS5" s="7" t="s">
        <v>81</v>
      </c>
      <c r="BT5" s="7" t="s">
        <v>82</v>
      </c>
      <c r="BU5" s="20" t="s">
        <v>83</v>
      </c>
      <c r="BV5" s="7"/>
      <c r="BW5" s="7"/>
      <c r="BX5" s="7"/>
      <c r="BY5" s="7" t="s">
        <v>23</v>
      </c>
      <c r="BZ5" s="20" t="s">
        <v>84</v>
      </c>
      <c r="CA5" s="7"/>
      <c r="CB5" s="7"/>
      <c r="CC5" s="7"/>
      <c r="CD5" s="7"/>
      <c r="CE5" s="7"/>
      <c r="CF5" s="7"/>
      <c r="CG5" s="7"/>
      <c r="CH5" s="21" t="s">
        <v>85</v>
      </c>
      <c r="CI5" s="22" t="s">
        <v>85</v>
      </c>
      <c r="CJ5" s="22" t="s">
        <v>85</v>
      </c>
      <c r="CK5" s="22" t="s">
        <v>85</v>
      </c>
      <c r="CL5" s="22" t="s">
        <v>85</v>
      </c>
      <c r="CM5" s="23" t="s">
        <v>85</v>
      </c>
      <c r="CN5" s="7" t="s">
        <v>85</v>
      </c>
      <c r="CO5" s="7"/>
      <c r="CP5" s="7"/>
      <c r="CQ5" s="7"/>
      <c r="CR5" s="7"/>
      <c r="CS5" s="7"/>
      <c r="CT5" s="7"/>
      <c r="CU5" s="7"/>
      <c r="CV5" s="7"/>
      <c r="CW5" s="7"/>
      <c r="CX5" s="7"/>
      <c r="CY5" s="7"/>
      <c r="CZ5" s="7"/>
      <c r="DA5" s="7" t="s">
        <v>86</v>
      </c>
      <c r="DB5" s="7"/>
      <c r="DC5" s="7"/>
      <c r="DD5" s="18">
        <v>113</v>
      </c>
      <c r="DE5" s="18" t="s">
        <v>87</v>
      </c>
      <c r="DF5" s="7"/>
      <c r="DG5" s="7"/>
      <c r="DH5" s="7"/>
      <c r="DI5" s="7"/>
      <c r="DJ5" s="7"/>
      <c r="DK5" s="7"/>
      <c r="DL5" s="7"/>
      <c r="DM5" s="7"/>
      <c r="DN5" s="7"/>
      <c r="DO5" s="7"/>
      <c r="DP5" s="7"/>
      <c r="DQ5" s="7"/>
      <c r="DR5" s="7"/>
      <c r="DS5" s="7"/>
      <c r="DT5" s="7"/>
      <c r="DU5" s="7"/>
      <c r="DV5" s="7"/>
      <c r="DW5" s="7"/>
      <c r="DX5" s="7"/>
      <c r="DY5" s="7"/>
      <c r="DZ5" s="12"/>
      <c r="EM5" s="7"/>
      <c r="XFC5" t="s">
        <v>88</v>
      </c>
      <c r="XFD5" t="s">
        <v>89</v>
      </c>
    </row>
    <row r="6" spans="1:143 16383:16384" s="20" customFormat="1" ht="15.75" thickBot="1" x14ac:dyDescent="0.3">
      <c r="A6" s="1"/>
      <c r="B6" s="116" t="s">
        <v>90</v>
      </c>
      <c r="C6" s="117"/>
      <c r="D6" s="117"/>
      <c r="E6" s="117"/>
      <c r="F6" s="117"/>
      <c r="G6" s="117"/>
      <c r="H6" s="117"/>
      <c r="I6" s="117"/>
      <c r="J6" s="117"/>
      <c r="K6" s="117"/>
      <c r="L6" s="118">
        <v>45350</v>
      </c>
      <c r="M6" s="119"/>
      <c r="N6" s="119"/>
      <c r="O6" s="119"/>
      <c r="P6" s="119"/>
      <c r="Q6" s="119"/>
      <c r="R6" s="119"/>
      <c r="S6" s="119"/>
      <c r="T6" s="119"/>
      <c r="U6" s="119"/>
      <c r="V6" s="120" t="s">
        <v>91</v>
      </c>
      <c r="W6" s="120"/>
      <c r="X6" s="120"/>
      <c r="Y6" s="120"/>
      <c r="Z6" s="120"/>
      <c r="AA6" s="120"/>
      <c r="AB6" s="120"/>
      <c r="AC6" s="120"/>
      <c r="AD6" s="120"/>
      <c r="AE6" s="121" t="s">
        <v>30</v>
      </c>
      <c r="AF6" s="121"/>
      <c r="AG6" s="121"/>
      <c r="AH6" s="121"/>
      <c r="AI6" s="121"/>
      <c r="AJ6" s="121"/>
      <c r="AK6" s="121"/>
      <c r="AL6" s="121"/>
      <c r="AM6" s="121"/>
      <c r="AN6" s="120" t="s">
        <v>92</v>
      </c>
      <c r="AO6" s="120"/>
      <c r="AP6" s="120"/>
      <c r="AQ6" s="120"/>
      <c r="AR6" s="120"/>
      <c r="AS6" s="120"/>
      <c r="AT6" s="120"/>
      <c r="AU6" s="121" t="s">
        <v>31</v>
      </c>
      <c r="AV6" s="121"/>
      <c r="AW6" s="121"/>
      <c r="AX6" s="121"/>
      <c r="AY6" s="121"/>
      <c r="AZ6" s="121"/>
      <c r="BA6" s="121"/>
      <c r="BB6" s="121"/>
      <c r="BC6" s="121"/>
      <c r="BD6" s="121"/>
      <c r="BE6" s="121"/>
      <c r="BF6" s="121"/>
      <c r="BG6" s="121"/>
      <c r="BH6" s="121"/>
      <c r="BI6" s="121"/>
      <c r="BJ6" s="121"/>
      <c r="BK6" s="15"/>
      <c r="BL6" s="7" t="e">
        <f>IF(#REF!="","ojo","ok")</f>
        <v>#REF!</v>
      </c>
      <c r="BM6" s="24"/>
      <c r="BN6" s="6"/>
      <c r="BO6" s="6"/>
      <c r="BP6" s="6" t="s">
        <v>80</v>
      </c>
      <c r="BQ6" s="6"/>
      <c r="BR6" s="7" t="str">
        <f t="shared" ref="BR6:BR14" si="0">CONCATENATE(BS9," ",BT9)</f>
        <v>Conjunto Residencial CO</v>
      </c>
      <c r="BS6" s="7" t="s">
        <v>93</v>
      </c>
      <c r="BT6" s="7" t="s">
        <v>94</v>
      </c>
      <c r="BU6" s="7" t="s">
        <v>95</v>
      </c>
      <c r="BV6" s="7"/>
      <c r="BX6" s="7"/>
      <c r="BY6" s="7" t="s">
        <v>96</v>
      </c>
      <c r="BZ6" s="7" t="s">
        <v>97</v>
      </c>
      <c r="CA6" s="7"/>
      <c r="CB6" s="7"/>
      <c r="CC6" s="7"/>
      <c r="CD6" s="7"/>
      <c r="CE6" s="7"/>
      <c r="CF6" s="7"/>
      <c r="CG6" s="7"/>
      <c r="CH6" s="25"/>
      <c r="CI6" s="26"/>
      <c r="CJ6" s="26"/>
      <c r="CK6" s="26"/>
      <c r="CL6" s="26"/>
      <c r="CM6" s="27"/>
      <c r="DD6" s="18">
        <v>114</v>
      </c>
      <c r="DE6" s="18" t="s">
        <v>98</v>
      </c>
      <c r="DZ6" s="12"/>
      <c r="EM6" s="7"/>
      <c r="XFD6" t="s">
        <v>99</v>
      </c>
    </row>
    <row r="7" spans="1:143 16383:16384" s="20" customFormat="1" ht="31.5" customHeight="1" thickBot="1" x14ac:dyDescent="0.3">
      <c r="A7" s="1"/>
      <c r="B7" s="150" t="s">
        <v>100</v>
      </c>
      <c r="C7" s="151"/>
      <c r="D7" s="151"/>
      <c r="E7" s="151"/>
      <c r="F7" s="151"/>
      <c r="G7" s="151"/>
      <c r="H7" s="151"/>
      <c r="I7" s="151"/>
      <c r="J7" s="151"/>
      <c r="K7" s="151"/>
      <c r="L7" s="151"/>
      <c r="M7" s="151"/>
      <c r="N7" s="151"/>
      <c r="O7" s="151"/>
      <c r="P7" s="151"/>
      <c r="Q7" s="151"/>
      <c r="R7" s="151"/>
      <c r="S7" s="151"/>
      <c r="T7" s="151"/>
      <c r="U7" s="151"/>
      <c r="V7" s="151"/>
      <c r="W7" s="151"/>
      <c r="X7" s="151"/>
      <c r="Y7" s="151"/>
      <c r="Z7" s="151"/>
      <c r="AA7" s="151"/>
      <c r="AB7" s="151"/>
      <c r="AC7" s="151"/>
      <c r="AD7" s="152"/>
      <c r="AE7" s="153" t="s">
        <v>59</v>
      </c>
      <c r="AF7" s="154"/>
      <c r="AG7" s="154"/>
      <c r="AH7" s="155"/>
      <c r="AI7" s="156" t="s">
        <v>102</v>
      </c>
      <c r="AJ7" s="151"/>
      <c r="AK7" s="151"/>
      <c r="AL7" s="151"/>
      <c r="AM7" s="151"/>
      <c r="AN7" s="151"/>
      <c r="AO7" s="151"/>
      <c r="AP7" s="151"/>
      <c r="AQ7" s="151"/>
      <c r="AR7" s="151"/>
      <c r="AS7" s="151"/>
      <c r="AT7" s="151"/>
      <c r="AU7" s="151"/>
      <c r="AV7" s="151"/>
      <c r="AW7" s="151"/>
      <c r="AX7" s="151"/>
      <c r="AY7" s="151"/>
      <c r="AZ7" s="151"/>
      <c r="BA7" s="151"/>
      <c r="BB7" s="151"/>
      <c r="BC7" s="151"/>
      <c r="BD7" s="151"/>
      <c r="BE7" s="151"/>
      <c r="BF7" s="151"/>
      <c r="BG7" s="152"/>
      <c r="BH7" s="157" t="s">
        <v>59</v>
      </c>
      <c r="BI7" s="158"/>
      <c r="BJ7" s="159"/>
      <c r="BK7" s="15"/>
      <c r="BL7" s="7"/>
      <c r="BM7" s="24"/>
      <c r="BN7" s="6"/>
      <c r="BO7" s="6"/>
      <c r="BP7" s="6" t="s">
        <v>103</v>
      </c>
      <c r="BQ7" s="6"/>
      <c r="BR7" s="7" t="str">
        <f t="shared" si="0"/>
        <v>Apartamento AP</v>
      </c>
      <c r="BS7" s="7"/>
      <c r="BT7" s="7"/>
      <c r="BU7" s="7" t="s">
        <v>104</v>
      </c>
      <c r="BV7" s="7"/>
      <c r="BX7" s="7"/>
      <c r="BY7" s="7"/>
      <c r="BZ7" s="7"/>
      <c r="CA7" s="7"/>
      <c r="CB7" s="7"/>
      <c r="CC7" s="7"/>
      <c r="CD7" s="7"/>
      <c r="CE7" s="7"/>
      <c r="CF7" s="7"/>
      <c r="CG7" s="7"/>
      <c r="CH7" s="25"/>
      <c r="CI7" s="26"/>
      <c r="CJ7" s="26"/>
      <c r="CK7" s="26"/>
      <c r="CL7" s="26"/>
      <c r="CM7" s="27"/>
      <c r="DD7" s="18">
        <v>115</v>
      </c>
      <c r="DE7" s="18" t="s">
        <v>105</v>
      </c>
      <c r="DZ7" s="12"/>
      <c r="EM7" s="7"/>
      <c r="XFD7" t="s">
        <v>106</v>
      </c>
    </row>
    <row r="8" spans="1:143 16383:16384" s="20" customFormat="1" ht="31.5" customHeight="1" thickBot="1" x14ac:dyDescent="0.3">
      <c r="A8" s="1"/>
      <c r="B8" s="150" t="s">
        <v>107</v>
      </c>
      <c r="C8" s="151"/>
      <c r="D8" s="151"/>
      <c r="E8" s="151"/>
      <c r="F8" s="151"/>
      <c r="G8" s="151"/>
      <c r="H8" s="151"/>
      <c r="I8" s="151"/>
      <c r="J8" s="151"/>
      <c r="K8" s="151"/>
      <c r="L8" s="151"/>
      <c r="M8" s="151"/>
      <c r="N8" s="151"/>
      <c r="O8" s="151"/>
      <c r="P8" s="151"/>
      <c r="Q8" s="151"/>
      <c r="R8" s="151"/>
      <c r="S8" s="151"/>
      <c r="T8" s="151"/>
      <c r="U8" s="151"/>
      <c r="V8" s="151"/>
      <c r="W8" s="151"/>
      <c r="X8" s="151"/>
      <c r="Y8" s="151"/>
      <c r="Z8" s="151"/>
      <c r="AA8" s="151"/>
      <c r="AB8" s="151"/>
      <c r="AC8" s="151"/>
      <c r="AD8" s="152"/>
      <c r="AE8" s="153" t="s">
        <v>59</v>
      </c>
      <c r="AF8" s="154"/>
      <c r="AG8" s="154"/>
      <c r="AH8" s="155"/>
      <c r="AI8" s="156" t="s">
        <v>108</v>
      </c>
      <c r="AJ8" s="151"/>
      <c r="AK8" s="151"/>
      <c r="AL8" s="151"/>
      <c r="AM8" s="151"/>
      <c r="AN8" s="151"/>
      <c r="AO8" s="151"/>
      <c r="AP8" s="151"/>
      <c r="AQ8" s="151"/>
      <c r="AR8" s="151"/>
      <c r="AS8" s="151"/>
      <c r="AT8" s="151"/>
      <c r="AU8" s="151"/>
      <c r="AV8" s="151"/>
      <c r="AW8" s="151"/>
      <c r="AX8" s="151"/>
      <c r="AY8" s="151"/>
      <c r="AZ8" s="151"/>
      <c r="BA8" s="151"/>
      <c r="BB8" s="151"/>
      <c r="BC8" s="151"/>
      <c r="BD8" s="151"/>
      <c r="BE8" s="151"/>
      <c r="BF8" s="151"/>
      <c r="BG8" s="152"/>
      <c r="BH8" s="157" t="s">
        <v>101</v>
      </c>
      <c r="BI8" s="158"/>
      <c r="BJ8" s="159"/>
      <c r="BK8" s="15"/>
      <c r="BL8" s="7"/>
      <c r="BM8" s="24"/>
      <c r="BN8" s="6"/>
      <c r="BO8" s="6"/>
      <c r="BP8" s="6"/>
      <c r="BQ8" s="6"/>
      <c r="BR8" s="7" t="str">
        <f t="shared" si="0"/>
        <v>Autopista AU</v>
      </c>
      <c r="BS8" s="7"/>
      <c r="BT8" s="7"/>
      <c r="BU8" s="7" t="s">
        <v>109</v>
      </c>
      <c r="BV8" s="7"/>
      <c r="BX8" s="7"/>
      <c r="BY8" s="7"/>
      <c r="BZ8" s="7"/>
      <c r="CA8" s="7"/>
      <c r="CB8" s="7"/>
      <c r="CC8" s="7"/>
      <c r="CD8" s="7"/>
      <c r="CE8" s="7"/>
      <c r="CF8" s="7"/>
      <c r="CG8" s="7"/>
      <c r="CH8" s="25"/>
      <c r="CI8" s="26"/>
      <c r="CJ8" s="26"/>
      <c r="CK8" s="26"/>
      <c r="CL8" s="26"/>
      <c r="CM8" s="27"/>
      <c r="DD8" s="18">
        <v>119</v>
      </c>
      <c r="DE8" s="18" t="s">
        <v>110</v>
      </c>
      <c r="DZ8" s="12"/>
      <c r="EM8" s="7"/>
      <c r="XFD8" t="s">
        <v>111</v>
      </c>
    </row>
    <row r="9" spans="1:143 16383:16384" s="20" customFormat="1" ht="11.25" customHeight="1" thickBot="1" x14ac:dyDescent="0.3">
      <c r="A9" s="1"/>
      <c r="B9" s="139" t="s">
        <v>112</v>
      </c>
      <c r="C9" s="140"/>
      <c r="D9" s="140"/>
      <c r="E9" s="140"/>
      <c r="F9" s="140"/>
      <c r="G9" s="140"/>
      <c r="H9" s="140"/>
      <c r="I9" s="140"/>
      <c r="J9" s="140"/>
      <c r="K9" s="140"/>
      <c r="L9" s="140"/>
      <c r="M9" s="140"/>
      <c r="N9" s="140"/>
      <c r="O9" s="140"/>
      <c r="P9" s="140"/>
      <c r="Q9" s="140"/>
      <c r="R9" s="140"/>
      <c r="S9" s="140"/>
      <c r="T9" s="140"/>
      <c r="U9" s="140"/>
      <c r="V9" s="140"/>
      <c r="W9" s="140"/>
      <c r="X9" s="140"/>
      <c r="Y9" s="140"/>
      <c r="Z9" s="140"/>
      <c r="AA9" s="140"/>
      <c r="AB9" s="140"/>
      <c r="AC9" s="140"/>
      <c r="AD9" s="140"/>
      <c r="AE9" s="140"/>
      <c r="AF9" s="140"/>
      <c r="AG9" s="140"/>
      <c r="AH9" s="140"/>
      <c r="AI9" s="140"/>
      <c r="AJ9" s="140"/>
      <c r="AK9" s="140"/>
      <c r="AL9" s="140"/>
      <c r="AM9" s="140"/>
      <c r="AN9" s="140"/>
      <c r="AO9" s="140"/>
      <c r="AP9" s="140"/>
      <c r="AQ9" s="140"/>
      <c r="AR9" s="140"/>
      <c r="AS9" s="140"/>
      <c r="AT9" s="140"/>
      <c r="AU9" s="140"/>
      <c r="AV9" s="140"/>
      <c r="AW9" s="140"/>
      <c r="AX9" s="140"/>
      <c r="AY9" s="140"/>
      <c r="AZ9" s="140"/>
      <c r="BA9" s="140"/>
      <c r="BB9" s="140"/>
      <c r="BC9" s="140"/>
      <c r="BD9" s="140"/>
      <c r="BE9" s="140"/>
      <c r="BF9" s="140"/>
      <c r="BG9" s="140"/>
      <c r="BH9" s="140"/>
      <c r="BI9" s="140"/>
      <c r="BJ9" s="140"/>
      <c r="BK9" s="19"/>
      <c r="BL9" s="7" t="str">
        <f>IF(AV6="","ojo","ok")</f>
        <v>ojo</v>
      </c>
      <c r="BM9" s="16"/>
      <c r="BN9" s="7"/>
      <c r="BO9" s="7"/>
      <c r="BP9" s="7"/>
      <c r="BQ9" s="7"/>
      <c r="BR9" s="7" t="str">
        <f t="shared" si="0"/>
        <v>Avenida AV</v>
      </c>
      <c r="BS9" s="7" t="s">
        <v>113</v>
      </c>
      <c r="BT9" s="7" t="s">
        <v>114</v>
      </c>
      <c r="BU9" s="7" t="s">
        <v>115</v>
      </c>
      <c r="BV9" s="7"/>
      <c r="BW9" s="7"/>
      <c r="BX9" s="7"/>
      <c r="BY9" s="7" t="s">
        <v>116</v>
      </c>
      <c r="BZ9" s="10" t="s">
        <v>117</v>
      </c>
      <c r="CA9" s="7"/>
      <c r="CB9" s="7"/>
      <c r="CC9" s="7"/>
      <c r="CD9" s="7"/>
      <c r="CE9" s="7"/>
      <c r="CF9" s="7"/>
      <c r="CG9" s="7"/>
      <c r="CH9" s="21" t="s">
        <v>118</v>
      </c>
      <c r="CI9" s="22" t="s">
        <v>119</v>
      </c>
      <c r="CJ9" s="22" t="s">
        <v>120</v>
      </c>
      <c r="CK9" s="22" t="s">
        <v>121</v>
      </c>
      <c r="CL9" s="22" t="s">
        <v>122</v>
      </c>
      <c r="CM9" s="23" t="s">
        <v>123</v>
      </c>
      <c r="CN9" s="7" t="s">
        <v>124</v>
      </c>
      <c r="CO9" s="7"/>
      <c r="CP9" s="7"/>
      <c r="CQ9" s="7"/>
      <c r="CR9" s="7"/>
      <c r="CS9" s="7"/>
      <c r="CT9" s="7"/>
      <c r="CU9" s="7"/>
      <c r="CV9" s="7"/>
      <c r="CW9" s="7"/>
      <c r="CX9" s="7"/>
      <c r="CY9" s="7"/>
      <c r="CZ9" s="7"/>
      <c r="DA9" s="7" t="s">
        <v>125</v>
      </c>
      <c r="DB9" s="7"/>
      <c r="DC9" s="7"/>
      <c r="DD9" s="18">
        <v>121</v>
      </c>
      <c r="DE9" s="18" t="s">
        <v>126</v>
      </c>
      <c r="DF9" s="7"/>
      <c r="DG9" s="7"/>
      <c r="DH9" s="7"/>
      <c r="DI9" s="7"/>
      <c r="DJ9" s="7"/>
      <c r="DK9" s="7"/>
      <c r="DL9" s="7"/>
      <c r="DM9" s="7"/>
      <c r="DN9" s="7"/>
      <c r="DO9" s="7"/>
      <c r="DP9" s="7"/>
      <c r="DQ9" s="7"/>
      <c r="DR9" s="7"/>
      <c r="DS9" s="7"/>
      <c r="DT9" s="7"/>
      <c r="DU9" s="7"/>
      <c r="DV9" s="7"/>
      <c r="DW9" s="7"/>
      <c r="DX9" s="7"/>
      <c r="DY9" s="7"/>
      <c r="DZ9" s="12"/>
      <c r="EM9" s="7"/>
      <c r="XFD9" t="s">
        <v>127</v>
      </c>
    </row>
    <row r="10" spans="1:143 16383:16384" s="20" customFormat="1" ht="15.75" thickBot="1" x14ac:dyDescent="0.3">
      <c r="A10" s="1"/>
      <c r="B10" s="141" t="s">
        <v>1079</v>
      </c>
      <c r="C10" s="142"/>
      <c r="D10" s="142"/>
      <c r="E10" s="142"/>
      <c r="F10" s="142"/>
      <c r="G10" s="142"/>
      <c r="H10" s="142"/>
      <c r="I10" s="142"/>
      <c r="J10" s="142"/>
      <c r="K10" s="142"/>
      <c r="L10" s="142"/>
      <c r="M10" s="142"/>
      <c r="N10" s="142"/>
      <c r="O10" s="142"/>
      <c r="P10" s="142"/>
      <c r="Q10" s="142"/>
      <c r="R10" s="142"/>
      <c r="S10" s="142"/>
      <c r="T10" s="142"/>
      <c r="U10" s="142"/>
      <c r="V10" s="142"/>
      <c r="W10" s="142"/>
      <c r="X10" s="142"/>
      <c r="Y10" s="142"/>
      <c r="Z10" s="142"/>
      <c r="AA10" s="142"/>
      <c r="AB10" s="142"/>
      <c r="AC10" s="142"/>
      <c r="AD10" s="142"/>
      <c r="AE10" s="142"/>
      <c r="AF10" s="142"/>
      <c r="AG10" s="142"/>
      <c r="AH10" s="142"/>
      <c r="AI10" s="142"/>
      <c r="AJ10" s="142"/>
      <c r="AK10" s="142"/>
      <c r="AL10" s="142"/>
      <c r="AM10" s="142"/>
      <c r="AN10" s="142"/>
      <c r="AO10" s="142"/>
      <c r="AP10" s="142"/>
      <c r="AQ10" s="142"/>
      <c r="AR10" s="142"/>
      <c r="AS10" s="142"/>
      <c r="AT10" s="142"/>
      <c r="AU10" s="142"/>
      <c r="AV10" s="142"/>
      <c r="AW10" s="142"/>
      <c r="AX10" s="142"/>
      <c r="AY10" s="142"/>
      <c r="AZ10" s="142"/>
      <c r="BA10" s="142"/>
      <c r="BB10" s="142"/>
      <c r="BC10" s="142"/>
      <c r="BD10" s="142"/>
      <c r="BE10" s="142"/>
      <c r="BF10" s="142"/>
      <c r="BG10" s="142"/>
      <c r="BH10" s="142"/>
      <c r="BI10" s="142"/>
      <c r="BJ10" s="142"/>
      <c r="BK10" s="28"/>
      <c r="BL10" s="7"/>
      <c r="BM10" s="16"/>
      <c r="BN10" s="7"/>
      <c r="BO10" s="7"/>
      <c r="BP10" s="7"/>
      <c r="BQ10" s="7"/>
      <c r="BR10" s="7" t="str">
        <f t="shared" si="0"/>
        <v>Kilómetro KM</v>
      </c>
      <c r="BS10" s="7" t="s">
        <v>128</v>
      </c>
      <c r="BT10" s="7" t="s">
        <v>129</v>
      </c>
      <c r="BU10" s="7" t="s">
        <v>130</v>
      </c>
      <c r="BV10" s="7"/>
      <c r="BW10" s="7"/>
      <c r="BX10" s="7"/>
      <c r="BY10" s="7" t="s">
        <v>131</v>
      </c>
      <c r="BZ10" s="7"/>
      <c r="CA10" s="7"/>
      <c r="CB10" s="7"/>
      <c r="CC10" s="7"/>
      <c r="CD10" s="7"/>
      <c r="CE10" s="7"/>
      <c r="CF10" s="7"/>
      <c r="CG10" s="7"/>
      <c r="CH10" s="21" t="s">
        <v>132</v>
      </c>
      <c r="CI10" s="22" t="s">
        <v>133</v>
      </c>
      <c r="CJ10" s="22" t="s">
        <v>134</v>
      </c>
      <c r="CK10" s="22" t="s">
        <v>135</v>
      </c>
      <c r="CL10" s="22" t="s">
        <v>136</v>
      </c>
      <c r="CM10" s="23" t="s">
        <v>137</v>
      </c>
      <c r="CN10" s="7"/>
      <c r="CO10" s="7"/>
      <c r="CP10" s="7"/>
      <c r="CQ10" s="7"/>
      <c r="CR10" s="7"/>
      <c r="CS10" s="7"/>
      <c r="CT10" s="7"/>
      <c r="CU10" s="7"/>
      <c r="CV10" s="7"/>
      <c r="CW10" s="7"/>
      <c r="CX10" s="7"/>
      <c r="CY10" s="7"/>
      <c r="CZ10" s="7"/>
      <c r="DA10" s="7" t="s">
        <v>125</v>
      </c>
      <c r="DB10" s="7"/>
      <c r="DC10" s="7"/>
      <c r="DD10" s="18">
        <v>122</v>
      </c>
      <c r="DE10" s="18" t="s">
        <v>138</v>
      </c>
      <c r="DF10" s="7"/>
      <c r="DG10" s="7"/>
      <c r="DH10" s="7"/>
      <c r="DI10" s="7"/>
      <c r="DJ10" s="7"/>
      <c r="DK10" s="7"/>
      <c r="DL10" s="7"/>
      <c r="DM10" s="7"/>
      <c r="DN10" s="7"/>
      <c r="DO10" s="7"/>
      <c r="DP10" s="7"/>
      <c r="DQ10" s="7"/>
      <c r="DR10" s="7"/>
      <c r="DS10" s="7"/>
      <c r="DT10" s="7"/>
      <c r="DU10" s="7"/>
      <c r="DV10" s="7"/>
      <c r="DW10" s="7"/>
      <c r="DX10" s="7"/>
      <c r="DY10" s="7"/>
      <c r="DZ10" s="12"/>
      <c r="EM10" s="7"/>
      <c r="XFD10" t="s">
        <v>139</v>
      </c>
    </row>
    <row r="11" spans="1:143 16383:16384" s="20" customFormat="1" ht="15.75" thickBot="1" x14ac:dyDescent="0.3">
      <c r="A11" s="1"/>
      <c r="B11" s="143" t="s">
        <v>140</v>
      </c>
      <c r="C11" s="144"/>
      <c r="D11" s="144"/>
      <c r="E11" s="144"/>
      <c r="F11" s="144"/>
      <c r="G11" s="144"/>
      <c r="H11" s="144"/>
      <c r="I11" s="144"/>
      <c r="J11" s="144"/>
      <c r="K11" s="144"/>
      <c r="L11" s="144"/>
      <c r="M11" s="144"/>
      <c r="N11" s="144"/>
      <c r="O11" s="144"/>
      <c r="P11" s="144"/>
      <c r="Q11" s="144"/>
      <c r="R11" s="144"/>
      <c r="S11" s="144"/>
      <c r="T11" s="144"/>
      <c r="U11" s="144"/>
      <c r="V11" s="144"/>
      <c r="W11" s="144"/>
      <c r="X11" s="144"/>
      <c r="Y11" s="144"/>
      <c r="Z11" s="144"/>
      <c r="AA11" s="144"/>
      <c r="AB11" s="144"/>
      <c r="AC11" s="144"/>
      <c r="AD11" s="144"/>
      <c r="AE11" s="144"/>
      <c r="AF11" s="144"/>
      <c r="AG11" s="144"/>
      <c r="AH11" s="144"/>
      <c r="AI11" s="144"/>
      <c r="AJ11" s="144"/>
      <c r="AK11" s="144"/>
      <c r="AL11" s="144"/>
      <c r="AM11" s="144"/>
      <c r="AN11" s="144"/>
      <c r="AO11" s="144"/>
      <c r="AP11" s="144"/>
      <c r="AQ11" s="144"/>
      <c r="AR11" s="144"/>
      <c r="AS11" s="144"/>
      <c r="AT11" s="144"/>
      <c r="AU11" s="144"/>
      <c r="AV11" s="144"/>
      <c r="AW11" s="144"/>
      <c r="AX11" s="144"/>
      <c r="AY11" s="144"/>
      <c r="AZ11" s="144"/>
      <c r="BA11" s="144"/>
      <c r="BB11" s="144"/>
      <c r="BC11" s="144"/>
      <c r="BD11" s="144"/>
      <c r="BE11" s="144"/>
      <c r="BF11" s="144"/>
      <c r="BG11" s="144"/>
      <c r="BH11" s="144"/>
      <c r="BI11" s="144"/>
      <c r="BJ11" s="145"/>
      <c r="BK11" s="29"/>
      <c r="BL11" s="7" t="str">
        <f>IF(B11="","ojo","ok")</f>
        <v>ok</v>
      </c>
      <c r="BM11" s="16"/>
      <c r="BN11" s="7"/>
      <c r="BO11" s="7"/>
      <c r="BP11" s="7"/>
      <c r="BQ11" s="7"/>
      <c r="BR11" s="7" t="str">
        <f t="shared" si="0"/>
        <v>Centro Comercial CE</v>
      </c>
      <c r="BS11" s="7" t="s">
        <v>141</v>
      </c>
      <c r="BT11" s="7" t="s">
        <v>142</v>
      </c>
      <c r="BU11" s="7" t="s">
        <v>143</v>
      </c>
      <c r="BV11" s="7"/>
      <c r="BW11" s="7"/>
      <c r="BX11" s="7"/>
      <c r="BY11" s="7" t="s">
        <v>144</v>
      </c>
      <c r="BZ11" s="7" t="s">
        <v>54</v>
      </c>
      <c r="CA11" s="7"/>
      <c r="CB11" s="7"/>
      <c r="CC11" s="7"/>
      <c r="CD11" s="7"/>
      <c r="CE11" s="7"/>
      <c r="CF11" s="7"/>
      <c r="CG11" s="7"/>
      <c r="CH11" s="21" t="s">
        <v>145</v>
      </c>
      <c r="CI11" s="22" t="s">
        <v>146</v>
      </c>
      <c r="CJ11" s="22" t="s">
        <v>147</v>
      </c>
      <c r="CK11" s="22" t="s">
        <v>148</v>
      </c>
      <c r="CL11" s="22" t="s">
        <v>149</v>
      </c>
      <c r="CM11" s="23" t="s">
        <v>150</v>
      </c>
      <c r="CN11" s="7"/>
      <c r="CO11" s="7"/>
      <c r="CP11" s="7"/>
      <c r="CQ11" s="7"/>
      <c r="CR11" s="7"/>
      <c r="CS11" s="7"/>
      <c r="CT11" s="7"/>
      <c r="CU11" s="7"/>
      <c r="CV11" s="7"/>
      <c r="CW11" s="7"/>
      <c r="CX11" s="7"/>
      <c r="CY11" s="7"/>
      <c r="CZ11" s="7"/>
      <c r="DA11" s="7" t="s">
        <v>151</v>
      </c>
      <c r="DB11" s="7"/>
      <c r="DC11" s="7"/>
      <c r="DD11" s="18">
        <v>123</v>
      </c>
      <c r="DE11" s="18" t="s">
        <v>152</v>
      </c>
      <c r="DF11" s="7"/>
      <c r="DG11" s="7"/>
      <c r="DH11" s="7"/>
      <c r="DI11" s="7"/>
      <c r="DJ11" s="7"/>
      <c r="DK11" s="7"/>
      <c r="DL11" s="7"/>
      <c r="DM11" s="7"/>
      <c r="DN11" s="7"/>
      <c r="DO11" s="7"/>
      <c r="DP11" s="7"/>
      <c r="DQ11" s="7"/>
      <c r="DR11" s="7"/>
      <c r="DS11" s="7"/>
      <c r="DT11" s="7"/>
      <c r="DU11" s="7"/>
      <c r="DV11" s="7"/>
      <c r="DW11" s="7"/>
      <c r="DX11" s="7"/>
      <c r="DY11" s="7"/>
      <c r="DZ11" s="12"/>
      <c r="EM11" s="7"/>
      <c r="XFD11" t="s">
        <v>153</v>
      </c>
    </row>
    <row r="12" spans="1:143 16383:16384" s="20" customFormat="1" ht="15" customHeight="1" thickBot="1" x14ac:dyDescent="0.3">
      <c r="A12" s="1"/>
      <c r="B12" s="146" t="s">
        <v>154</v>
      </c>
      <c r="C12" s="147"/>
      <c r="D12" s="147"/>
      <c r="E12" s="147"/>
      <c r="F12" s="147"/>
      <c r="G12" s="147"/>
      <c r="H12" s="147"/>
      <c r="I12" s="147"/>
      <c r="J12" s="147"/>
      <c r="K12" s="147"/>
      <c r="L12" s="147"/>
      <c r="M12" s="147"/>
      <c r="N12" s="147"/>
      <c r="O12" s="147"/>
      <c r="P12" s="147"/>
      <c r="Q12" s="148"/>
      <c r="R12" s="120" t="s">
        <v>155</v>
      </c>
      <c r="S12" s="120"/>
      <c r="T12" s="120"/>
      <c r="U12" s="120"/>
      <c r="V12" s="120"/>
      <c r="W12" s="120"/>
      <c r="X12" s="120"/>
      <c r="Y12" s="120"/>
      <c r="Z12" s="120"/>
      <c r="AA12" s="120"/>
      <c r="AB12" s="120"/>
      <c r="AC12" s="120"/>
      <c r="AD12" s="149" t="s">
        <v>1080</v>
      </c>
      <c r="AE12" s="147"/>
      <c r="AF12" s="147"/>
      <c r="AG12" s="147"/>
      <c r="AH12" s="147"/>
      <c r="AI12" s="147"/>
      <c r="AJ12" s="147"/>
      <c r="AK12" s="147"/>
      <c r="AL12" s="147"/>
      <c r="AM12" s="147"/>
      <c r="AN12" s="147"/>
      <c r="AO12" s="147"/>
      <c r="AP12" s="147"/>
      <c r="AQ12" s="147"/>
      <c r="AR12" s="147"/>
      <c r="AS12" s="147"/>
      <c r="AT12" s="147"/>
      <c r="AU12" s="147"/>
      <c r="AV12" s="147"/>
      <c r="AW12" s="147"/>
      <c r="AX12" s="149" t="s">
        <v>1081</v>
      </c>
      <c r="AY12" s="147"/>
      <c r="AZ12" s="147"/>
      <c r="BA12" s="147"/>
      <c r="BB12" s="147"/>
      <c r="BC12" s="147"/>
      <c r="BD12" s="147"/>
      <c r="BE12" s="147"/>
      <c r="BF12" s="147"/>
      <c r="BG12" s="147"/>
      <c r="BH12" s="147"/>
      <c r="BI12" s="147"/>
      <c r="BJ12" s="148"/>
      <c r="BK12" s="29"/>
      <c r="BL12" s="7" t="str">
        <f>IF(OR(CONCATENATE(F13,L13)="XX",CONCATENATE(F13,L13)=""),"ojo","ok")</f>
        <v>ojo</v>
      </c>
      <c r="BM12" s="16"/>
      <c r="BN12" s="7"/>
      <c r="BO12" s="7"/>
      <c r="BP12" s="7"/>
      <c r="BQ12" s="7"/>
      <c r="BR12" s="30" t="str">
        <f t="shared" si="0"/>
        <v>Unidad Residencial UL</v>
      </c>
      <c r="BS12" s="7" t="s">
        <v>156</v>
      </c>
      <c r="BT12" s="7" t="s">
        <v>157</v>
      </c>
      <c r="BU12" s="7" t="s">
        <v>158</v>
      </c>
      <c r="BV12" s="7"/>
      <c r="BW12" s="7"/>
      <c r="BX12" s="7"/>
      <c r="BY12" s="7" t="s">
        <v>159</v>
      </c>
      <c r="BZ12" s="7" t="s">
        <v>73</v>
      </c>
      <c r="CA12" s="7"/>
      <c r="CB12" s="7"/>
      <c r="CC12" s="7"/>
      <c r="CD12" s="7"/>
      <c r="CE12" s="7"/>
      <c r="CF12" s="7"/>
      <c r="CG12" s="7"/>
      <c r="CH12" s="21" t="s">
        <v>160</v>
      </c>
      <c r="CI12" s="22" t="s">
        <v>161</v>
      </c>
      <c r="CJ12" s="22" t="s">
        <v>162</v>
      </c>
      <c r="CK12" s="22" t="s">
        <v>163</v>
      </c>
      <c r="CL12" s="22" t="s">
        <v>164</v>
      </c>
      <c r="CM12" s="23" t="s">
        <v>165</v>
      </c>
      <c r="CN12" s="7"/>
      <c r="CO12" s="7"/>
      <c r="CP12" s="7"/>
      <c r="CQ12" s="7"/>
      <c r="CR12" s="7"/>
      <c r="CS12" s="7"/>
      <c r="CT12" s="7"/>
      <c r="CU12" s="7"/>
      <c r="CV12" s="7"/>
      <c r="CW12" s="7"/>
      <c r="CX12" s="7"/>
      <c r="CY12" s="7"/>
      <c r="CZ12" s="7"/>
      <c r="DA12" s="7" t="s">
        <v>166</v>
      </c>
      <c r="DB12" s="7"/>
      <c r="DC12" s="7"/>
      <c r="DD12" s="18">
        <v>124</v>
      </c>
      <c r="DE12" s="18" t="s">
        <v>167</v>
      </c>
      <c r="DF12" s="7"/>
      <c r="DG12" s="7"/>
      <c r="DH12" s="7"/>
      <c r="DI12" s="7"/>
      <c r="DJ12" s="7"/>
      <c r="DK12" s="7"/>
      <c r="DL12" s="7"/>
      <c r="DM12" s="7"/>
      <c r="DN12" s="7"/>
      <c r="DO12" s="7"/>
      <c r="DP12" s="7"/>
      <c r="DQ12" s="7"/>
      <c r="DR12" s="7"/>
      <c r="DS12" s="7"/>
      <c r="DT12" s="7"/>
      <c r="DU12" s="7"/>
      <c r="DV12" s="7"/>
      <c r="DW12" s="7"/>
      <c r="DX12" s="7"/>
      <c r="DY12" s="7"/>
      <c r="DZ12" s="12"/>
      <c r="EM12" s="7"/>
      <c r="XFD12" t="s">
        <v>168</v>
      </c>
    </row>
    <row r="13" spans="1:143 16383:16384" s="20" customFormat="1" ht="15.75" customHeight="1" thickBot="1" x14ac:dyDescent="0.3">
      <c r="A13" s="1"/>
      <c r="B13" s="166" t="s">
        <v>32</v>
      </c>
      <c r="C13" s="167"/>
      <c r="D13" s="167"/>
      <c r="E13" s="167"/>
      <c r="F13" s="167"/>
      <c r="G13" s="167"/>
      <c r="H13" s="167"/>
      <c r="I13" s="167"/>
      <c r="J13" s="167"/>
      <c r="K13" s="167"/>
      <c r="L13" s="167"/>
      <c r="M13" s="168"/>
      <c r="N13" s="169" t="s">
        <v>169</v>
      </c>
      <c r="O13" s="169"/>
      <c r="P13" s="169"/>
      <c r="Q13" s="169"/>
      <c r="R13" s="161">
        <v>900954639</v>
      </c>
      <c r="S13" s="161"/>
      <c r="T13" s="161"/>
      <c r="U13" s="161"/>
      <c r="V13" s="161"/>
      <c r="W13" s="161"/>
      <c r="X13" s="161"/>
      <c r="Y13" s="161"/>
      <c r="Z13" s="161"/>
      <c r="AA13" s="161"/>
      <c r="AB13" s="161"/>
      <c r="AC13" s="161"/>
      <c r="AD13" s="121" t="s">
        <v>1082</v>
      </c>
      <c r="AE13" s="121"/>
      <c r="AF13" s="121">
        <v>175</v>
      </c>
      <c r="AG13" s="121"/>
      <c r="AH13" s="121"/>
      <c r="AI13" s="121" t="s">
        <v>101</v>
      </c>
      <c r="AJ13" s="121"/>
      <c r="AK13" s="121"/>
      <c r="AL13" s="121"/>
      <c r="AM13" s="121"/>
      <c r="AN13" s="165" t="s">
        <v>172</v>
      </c>
      <c r="AO13" s="165"/>
      <c r="AP13" s="165"/>
      <c r="AQ13" s="121" t="s">
        <v>171</v>
      </c>
      <c r="AR13" s="121"/>
      <c r="AS13" s="121"/>
      <c r="AT13" s="121"/>
      <c r="AU13" s="121"/>
      <c r="AV13" s="121"/>
      <c r="AW13" s="121"/>
      <c r="AX13" s="121" t="s">
        <v>173</v>
      </c>
      <c r="AY13" s="121"/>
      <c r="AZ13" s="121"/>
      <c r="BA13" s="121"/>
      <c r="BB13" s="121"/>
      <c r="BC13" s="121"/>
      <c r="BD13" s="121"/>
      <c r="BE13" s="121"/>
      <c r="BF13" s="121"/>
      <c r="BG13" s="121"/>
      <c r="BH13" s="121"/>
      <c r="BI13" s="121"/>
      <c r="BJ13" s="121"/>
      <c r="BK13" s="31"/>
      <c r="BL13" s="7" t="str">
        <f>IF(R13="","ojo","ok")</f>
        <v>ok</v>
      </c>
      <c r="BM13" s="24"/>
      <c r="BN13" s="7" t="str">
        <f>+IF(BJ13="","ojo","Ok")</f>
        <v>ojo</v>
      </c>
      <c r="BO13" s="7"/>
      <c r="BP13" s="7"/>
      <c r="BQ13" s="7"/>
      <c r="BR13" s="7" t="str">
        <f t="shared" si="0"/>
        <v>Local Mezanine LM</v>
      </c>
      <c r="BS13" s="7" t="s">
        <v>174</v>
      </c>
      <c r="BT13" s="7" t="s">
        <v>175</v>
      </c>
      <c r="BU13" s="30" t="s">
        <v>176</v>
      </c>
      <c r="BV13" s="7"/>
      <c r="BW13" s="7"/>
      <c r="BX13" s="7"/>
      <c r="BY13" s="7" t="s">
        <v>177</v>
      </c>
      <c r="BZ13" s="7"/>
      <c r="CA13" s="7"/>
      <c r="CB13" s="7"/>
      <c r="CC13" s="7"/>
      <c r="CD13" s="7"/>
      <c r="CE13" s="7"/>
      <c r="CF13" s="7"/>
      <c r="CG13" s="7"/>
      <c r="CH13" s="21" t="s">
        <v>178</v>
      </c>
      <c r="CI13" s="22" t="s">
        <v>179</v>
      </c>
      <c r="CJ13" s="22" t="s">
        <v>180</v>
      </c>
      <c r="CK13" s="22"/>
      <c r="CL13" s="22" t="s">
        <v>181</v>
      </c>
      <c r="CM13" s="23" t="s">
        <v>182</v>
      </c>
      <c r="CN13" s="7"/>
      <c r="CO13" s="7"/>
      <c r="CP13" s="7"/>
      <c r="CQ13" s="7" t="str">
        <f>IF(AY13="","ojo","ok")</f>
        <v>ojo</v>
      </c>
      <c r="CR13" s="7" t="str">
        <f>IF(AP13="","ojo","ok")</f>
        <v>ojo</v>
      </c>
      <c r="CS13" s="7" t="str">
        <f>IF(ISERROR(R13/1),"ojo","ok")</f>
        <v>ok</v>
      </c>
      <c r="CT13" s="7" t="str">
        <f>IF(AI13="","ojo","ok")</f>
        <v>ok</v>
      </c>
      <c r="CU13" s="7" t="str">
        <f>IF(AD13="","ojo","ok")</f>
        <v>ok</v>
      </c>
      <c r="CV13" s="7" t="str">
        <f>IF(AD13="","ojo","ok")</f>
        <v>ok</v>
      </c>
      <c r="CW13" s="7" t="str">
        <f>IF(BG13="","ojo","ok")</f>
        <v>ojo</v>
      </c>
      <c r="CX13" s="7" t="str">
        <f>IF(AX13="","ojo","ok")</f>
        <v>ok</v>
      </c>
      <c r="CY13" s="7"/>
      <c r="CZ13" s="7"/>
      <c r="DA13" s="7" t="s">
        <v>183</v>
      </c>
      <c r="DB13" s="7"/>
      <c r="DC13" s="7"/>
      <c r="DD13" s="18">
        <v>125</v>
      </c>
      <c r="DE13" s="18" t="s">
        <v>184</v>
      </c>
      <c r="DF13" s="7"/>
      <c r="DG13" s="7"/>
      <c r="DH13" s="7"/>
      <c r="DI13" s="7"/>
      <c r="DJ13" s="7"/>
      <c r="DK13" s="7"/>
      <c r="DL13" s="7"/>
      <c r="DM13" s="7"/>
      <c r="DN13" s="7"/>
      <c r="DO13" s="7"/>
      <c r="DP13" s="7"/>
      <c r="DQ13" s="7"/>
      <c r="DR13" s="7"/>
      <c r="DS13" s="7"/>
      <c r="DT13" s="7"/>
      <c r="DU13" s="7"/>
      <c r="DV13" s="7"/>
      <c r="DW13" s="7"/>
      <c r="DX13" s="7"/>
      <c r="DY13" s="7"/>
      <c r="DZ13" s="12"/>
      <c r="EM13" s="7"/>
      <c r="XFD13" t="s">
        <v>185</v>
      </c>
    </row>
    <row r="14" spans="1:143 16383:16384" s="20" customFormat="1" ht="15.75" customHeight="1" thickBot="1" x14ac:dyDescent="0.3">
      <c r="A14" s="1"/>
      <c r="B14" s="116" t="s">
        <v>1083</v>
      </c>
      <c r="C14" s="117"/>
      <c r="D14" s="117"/>
      <c r="E14" s="117"/>
      <c r="F14" s="117"/>
      <c r="G14" s="117"/>
      <c r="H14" s="117"/>
      <c r="I14" s="117"/>
      <c r="J14" s="117"/>
      <c r="K14" s="117"/>
      <c r="L14" s="117"/>
      <c r="M14" s="117"/>
      <c r="N14" s="117"/>
      <c r="O14" s="117"/>
      <c r="P14" s="117"/>
      <c r="Q14" s="117"/>
      <c r="R14" s="117" t="s">
        <v>1084</v>
      </c>
      <c r="S14" s="117"/>
      <c r="T14" s="117"/>
      <c r="U14" s="117"/>
      <c r="V14" s="117"/>
      <c r="W14" s="117"/>
      <c r="X14" s="117"/>
      <c r="Y14" s="117"/>
      <c r="Z14" s="117"/>
      <c r="AA14" s="117"/>
      <c r="AB14" s="117"/>
      <c r="AC14" s="117"/>
      <c r="AD14" s="117"/>
      <c r="AE14" s="117"/>
      <c r="AF14" s="117" t="s">
        <v>1085</v>
      </c>
      <c r="AG14" s="117"/>
      <c r="AH14" s="142"/>
      <c r="AI14" s="142"/>
      <c r="AJ14" s="142"/>
      <c r="AK14" s="142"/>
      <c r="AL14" s="142"/>
      <c r="AM14" s="142"/>
      <c r="AN14" s="117"/>
      <c r="AO14" s="117"/>
      <c r="AP14" s="117"/>
      <c r="AQ14" s="142"/>
      <c r="AR14" s="142"/>
      <c r="AS14" s="142"/>
      <c r="AT14" s="142" t="s">
        <v>1086</v>
      </c>
      <c r="AU14" s="142"/>
      <c r="AV14" s="142"/>
      <c r="AW14" s="142"/>
      <c r="AX14" s="142"/>
      <c r="AY14" s="142"/>
      <c r="AZ14" s="142"/>
      <c r="BA14" s="142"/>
      <c r="BB14" s="142"/>
      <c r="BC14" s="142"/>
      <c r="BD14" s="142"/>
      <c r="BE14" s="142"/>
      <c r="BF14" s="142"/>
      <c r="BG14" s="142"/>
      <c r="BH14" s="142"/>
      <c r="BI14" s="142"/>
      <c r="BJ14" s="142"/>
      <c r="BK14" s="28"/>
      <c r="BL14" s="7" t="str">
        <f>IF(AD13="","ojo","ok")</f>
        <v>ok</v>
      </c>
      <c r="BM14" s="16" t="str">
        <f>IF(AF13="","ojo","ok")</f>
        <v>ok</v>
      </c>
      <c r="BN14" s="7" t="str">
        <f>IF(AQ13="","ojo","ok")</f>
        <v>ok</v>
      </c>
      <c r="BO14" s="7" t="str">
        <f>+IF(OR(BL14="ojo",BM14="ojo",BN14="ojo"),"ojo","Ok")</f>
        <v>Ok</v>
      </c>
      <c r="BQ14" s="7"/>
      <c r="BR14" s="7" t="str">
        <f t="shared" si="0"/>
        <v>Garaje Sótano GS</v>
      </c>
      <c r="BS14" s="7" t="s">
        <v>186</v>
      </c>
      <c r="BT14" s="7" t="s">
        <v>187</v>
      </c>
      <c r="BU14" s="7" t="s">
        <v>188</v>
      </c>
      <c r="BV14" s="7"/>
      <c r="BW14" s="7"/>
      <c r="BX14" s="7"/>
      <c r="BY14" s="7" t="s">
        <v>189</v>
      </c>
      <c r="BZ14" s="10" t="s">
        <v>190</v>
      </c>
      <c r="CA14" s="7"/>
      <c r="CB14" s="7"/>
      <c r="CC14" s="7"/>
      <c r="CD14" s="7"/>
      <c r="CE14" s="7"/>
      <c r="CF14" s="7"/>
      <c r="CG14" s="7"/>
      <c r="CH14" s="21" t="s">
        <v>191</v>
      </c>
      <c r="CI14" s="22" t="s">
        <v>145</v>
      </c>
      <c r="CJ14" s="22" t="s">
        <v>192</v>
      </c>
      <c r="CK14" s="22"/>
      <c r="CL14" s="22" t="s">
        <v>193</v>
      </c>
      <c r="CM14" s="23" t="s">
        <v>194</v>
      </c>
      <c r="CN14" s="7"/>
      <c r="CO14" s="7"/>
      <c r="CP14" s="7"/>
      <c r="CQ14" s="7"/>
      <c r="CR14" s="7"/>
      <c r="CS14" s="7"/>
      <c r="CT14" s="7"/>
      <c r="CU14" s="7"/>
      <c r="CV14" s="7"/>
      <c r="CW14" s="7"/>
      <c r="CX14" s="7"/>
      <c r="CY14" s="7"/>
      <c r="CZ14" s="7"/>
      <c r="DA14" s="7" t="s">
        <v>195</v>
      </c>
      <c r="DB14" s="7"/>
      <c r="DC14" s="7"/>
      <c r="DD14" s="18">
        <v>126</v>
      </c>
      <c r="DE14" s="18" t="s">
        <v>196</v>
      </c>
      <c r="DF14" s="7"/>
      <c r="DG14" s="7"/>
      <c r="DH14" s="7"/>
      <c r="DI14" s="7"/>
      <c r="DJ14" s="7"/>
      <c r="DK14" s="7"/>
      <c r="DL14" s="7"/>
      <c r="DM14" s="7"/>
      <c r="DN14" s="7"/>
      <c r="DO14" s="7"/>
      <c r="DP14" s="7"/>
      <c r="DQ14" s="7"/>
      <c r="DR14" s="7"/>
      <c r="DS14" s="7"/>
      <c r="DT14" s="7"/>
      <c r="DU14" s="7"/>
      <c r="DV14" s="7"/>
      <c r="DW14" s="7"/>
      <c r="DX14" s="7"/>
      <c r="DY14" s="7"/>
      <c r="DZ14" s="12"/>
      <c r="EM14" s="7"/>
      <c r="XFD14" t="s">
        <v>197</v>
      </c>
    </row>
    <row r="15" spans="1:143 16383:16384" s="40" customFormat="1" ht="18.399999999999999" customHeight="1" thickBot="1" x14ac:dyDescent="0.3">
      <c r="A15" s="32"/>
      <c r="B15" s="160" t="s">
        <v>198</v>
      </c>
      <c r="C15" s="161"/>
      <c r="D15" s="161"/>
      <c r="E15" s="161"/>
      <c r="F15" s="161"/>
      <c r="G15" s="161"/>
      <c r="H15" s="161"/>
      <c r="I15" s="161"/>
      <c r="J15" s="161"/>
      <c r="K15" s="161"/>
      <c r="L15" s="161"/>
      <c r="M15" s="161"/>
      <c r="N15" s="161"/>
      <c r="O15" s="161"/>
      <c r="P15" s="161"/>
      <c r="Q15" s="161"/>
      <c r="R15" s="161" t="s">
        <v>199</v>
      </c>
      <c r="S15" s="161"/>
      <c r="T15" s="161"/>
      <c r="U15" s="161"/>
      <c r="V15" s="161"/>
      <c r="W15" s="161"/>
      <c r="X15" s="161"/>
      <c r="Y15" s="161"/>
      <c r="Z15" s="161"/>
      <c r="AA15" s="161"/>
      <c r="AB15" s="161"/>
      <c r="AC15" s="161"/>
      <c r="AD15" s="161"/>
      <c r="AE15" s="161"/>
      <c r="AF15" s="161" t="s">
        <v>200</v>
      </c>
      <c r="AG15" s="161"/>
      <c r="AH15" s="161"/>
      <c r="AI15" s="161"/>
      <c r="AJ15" s="161"/>
      <c r="AK15" s="161"/>
      <c r="AL15" s="161"/>
      <c r="AM15" s="161"/>
      <c r="AN15" s="161"/>
      <c r="AO15" s="161"/>
      <c r="AP15" s="161"/>
      <c r="AQ15" s="161"/>
      <c r="AR15" s="161"/>
      <c r="AS15" s="161"/>
      <c r="AT15" s="161" t="s">
        <v>201</v>
      </c>
      <c r="AU15" s="161"/>
      <c r="AV15" s="161"/>
      <c r="AW15" s="161"/>
      <c r="AX15" s="161"/>
      <c r="AY15" s="161"/>
      <c r="AZ15" s="161"/>
      <c r="BA15" s="161"/>
      <c r="BB15" s="161"/>
      <c r="BC15" s="161"/>
      <c r="BD15" s="161"/>
      <c r="BE15" s="161"/>
      <c r="BF15" s="161"/>
      <c r="BG15" s="161"/>
      <c r="BH15" s="161"/>
      <c r="BI15" s="161"/>
      <c r="BJ15" s="161"/>
      <c r="BK15" s="33"/>
      <c r="BL15" s="30" t="str">
        <f>IF(B15="","ojo","ok")</f>
        <v>ok</v>
      </c>
      <c r="BM15" s="34" t="str">
        <f>IF(R15="","ojo","ok")</f>
        <v>ok</v>
      </c>
      <c r="BN15" s="30" t="str">
        <f>IF(AF15="","ojo","ok")</f>
        <v>ok</v>
      </c>
      <c r="BO15" s="30" t="str">
        <f>IF(AT15="","ojo","ok")</f>
        <v>ok</v>
      </c>
      <c r="BP15" s="30"/>
      <c r="BQ15" s="30"/>
      <c r="BR15" s="7" t="str">
        <f t="shared" ref="BR15:BR22" si="1">CONCATENATE(BS41," ",BT41)</f>
        <v>Deposito Sótano DS</v>
      </c>
      <c r="BS15" s="30" t="s">
        <v>202</v>
      </c>
      <c r="BT15" s="30" t="s">
        <v>203</v>
      </c>
      <c r="BU15" s="7" t="s">
        <v>204</v>
      </c>
      <c r="BV15" s="30"/>
      <c r="BW15" s="30"/>
      <c r="BX15" s="30"/>
      <c r="BY15" s="30" t="s">
        <v>205</v>
      </c>
      <c r="BZ15" s="30" t="s">
        <v>206</v>
      </c>
      <c r="CA15" s="30"/>
      <c r="CB15" s="30"/>
      <c r="CC15" s="30"/>
      <c r="CD15" s="30"/>
      <c r="CE15" s="30"/>
      <c r="CF15" s="30"/>
      <c r="CG15" s="30"/>
      <c r="CH15" s="35" t="s">
        <v>207</v>
      </c>
      <c r="CI15" s="36"/>
      <c r="CJ15" s="37"/>
      <c r="CK15" s="37"/>
      <c r="CL15" s="37" t="s">
        <v>208</v>
      </c>
      <c r="CM15" s="38" t="s">
        <v>209</v>
      </c>
      <c r="CN15" s="30"/>
      <c r="CO15" s="30"/>
      <c r="CP15" s="30"/>
      <c r="CQ15" s="30"/>
      <c r="CR15" s="30"/>
      <c r="CS15" s="30" t="str">
        <f>IF(R15="","ojo","ok")</f>
        <v>ok</v>
      </c>
      <c r="CT15" s="30" t="str">
        <f>IF(AF15="","ojo","ok")</f>
        <v>ok</v>
      </c>
      <c r="CU15" s="30" t="str">
        <f>IF(AT15="","ojo","ok")</f>
        <v>ok</v>
      </c>
      <c r="CV15" s="30"/>
      <c r="CW15" s="30"/>
      <c r="CX15" s="30"/>
      <c r="CY15" s="30"/>
      <c r="CZ15" s="30"/>
      <c r="DA15" s="30" t="s">
        <v>210</v>
      </c>
      <c r="DB15" s="30"/>
      <c r="DC15" s="30"/>
      <c r="DD15" s="18">
        <v>127</v>
      </c>
      <c r="DE15" s="18" t="s">
        <v>211</v>
      </c>
      <c r="DF15" s="30"/>
      <c r="DG15" s="30"/>
      <c r="DH15" s="30"/>
      <c r="DI15" s="30"/>
      <c r="DJ15" s="30"/>
      <c r="DK15" s="30"/>
      <c r="DL15" s="30"/>
      <c r="DM15" s="30"/>
      <c r="DN15" s="30"/>
      <c r="DO15" s="30"/>
      <c r="DP15" s="30"/>
      <c r="DQ15" s="30"/>
      <c r="DR15" s="30"/>
      <c r="DS15" s="30"/>
      <c r="DT15" s="30"/>
      <c r="DU15" s="30"/>
      <c r="DV15" s="30"/>
      <c r="DW15" s="30"/>
      <c r="DX15" s="30"/>
      <c r="DY15" s="30"/>
      <c r="DZ15" s="39"/>
      <c r="EM15" s="30"/>
      <c r="XFD15" t="s">
        <v>212</v>
      </c>
    </row>
    <row r="16" spans="1:143 16383:16384" s="20" customFormat="1" ht="15.75" thickBot="1" x14ac:dyDescent="0.3">
      <c r="A16" s="1"/>
      <c r="B16" s="162" t="s">
        <v>1087</v>
      </c>
      <c r="C16" s="120"/>
      <c r="D16" s="120"/>
      <c r="E16" s="120"/>
      <c r="F16" s="120"/>
      <c r="G16" s="120"/>
      <c r="H16" s="120"/>
      <c r="I16" s="120" t="s">
        <v>1088</v>
      </c>
      <c r="J16" s="120"/>
      <c r="K16" s="120"/>
      <c r="L16" s="120"/>
      <c r="M16" s="120"/>
      <c r="N16" s="120"/>
      <c r="O16" s="120"/>
      <c r="P16" s="120"/>
      <c r="Q16" s="120"/>
      <c r="R16" s="120"/>
      <c r="S16" s="120"/>
      <c r="T16" s="120"/>
      <c r="U16" s="120"/>
      <c r="V16" s="120"/>
      <c r="W16" s="120"/>
      <c r="X16" s="163" t="s">
        <v>1089</v>
      </c>
      <c r="Y16" s="164"/>
      <c r="Z16" s="164"/>
      <c r="AA16" s="164"/>
      <c r="AB16" s="164"/>
      <c r="AC16" s="164"/>
      <c r="AD16" s="164"/>
      <c r="AE16" s="164"/>
      <c r="AF16" s="164"/>
      <c r="AG16" s="164"/>
      <c r="AH16" s="164"/>
      <c r="AI16" s="164"/>
      <c r="AJ16" s="164"/>
      <c r="AK16" s="164"/>
      <c r="AL16" s="164"/>
      <c r="AM16" s="164" t="s">
        <v>1090</v>
      </c>
      <c r="AN16" s="164"/>
      <c r="AO16" s="164"/>
      <c r="AP16" s="164"/>
      <c r="AQ16" s="164"/>
      <c r="AR16" s="164"/>
      <c r="AS16" s="164"/>
      <c r="AT16" s="164"/>
      <c r="AU16" s="164"/>
      <c r="AV16" s="164"/>
      <c r="AW16" s="164"/>
      <c r="AX16" s="164"/>
      <c r="AY16" s="164"/>
      <c r="AZ16" s="164"/>
      <c r="BA16" s="164"/>
      <c r="BB16" s="164"/>
      <c r="BC16" s="164"/>
      <c r="BD16" s="164"/>
      <c r="BE16" s="164"/>
      <c r="BF16" s="164"/>
      <c r="BG16" s="164"/>
      <c r="BH16" s="164"/>
      <c r="BI16" s="164"/>
      <c r="BJ16" s="164"/>
      <c r="BK16" s="31"/>
      <c r="BL16" s="7"/>
      <c r="BM16" s="16"/>
      <c r="BN16" s="7"/>
      <c r="BO16" s="7"/>
      <c r="BP16" s="7"/>
      <c r="BQ16" s="7"/>
      <c r="BR16" s="7" t="str">
        <f t="shared" si="1"/>
        <v>Cuentas Corridas CC</v>
      </c>
      <c r="BS16" s="7" t="s">
        <v>213</v>
      </c>
      <c r="BT16" s="7" t="s">
        <v>214</v>
      </c>
      <c r="BU16" s="7" t="s">
        <v>215</v>
      </c>
      <c r="BV16" s="7"/>
      <c r="BW16" s="7"/>
      <c r="BX16" s="7"/>
      <c r="BY16" s="7" t="s">
        <v>216</v>
      </c>
      <c r="BZ16" s="7" t="s">
        <v>217</v>
      </c>
      <c r="CA16" s="7"/>
      <c r="CB16" s="7"/>
      <c r="CC16" s="7"/>
      <c r="CD16" s="7"/>
      <c r="CE16" s="7"/>
      <c r="CF16" s="7"/>
      <c r="CG16" s="7"/>
      <c r="CH16" s="21" t="s">
        <v>218</v>
      </c>
      <c r="CI16" s="41"/>
      <c r="CJ16" s="22"/>
      <c r="CK16" s="22"/>
      <c r="CL16" s="22" t="s">
        <v>219</v>
      </c>
      <c r="CM16" s="23" t="s">
        <v>219</v>
      </c>
      <c r="CN16" s="7"/>
      <c r="CO16" s="7"/>
      <c r="CP16" s="7"/>
      <c r="CQ16" s="7"/>
      <c r="CR16" s="7"/>
      <c r="CS16" s="7"/>
      <c r="CT16" s="7"/>
      <c r="CU16" s="7"/>
      <c r="CV16" s="7"/>
      <c r="CW16" s="7"/>
      <c r="CX16" s="7"/>
      <c r="CY16" s="7"/>
      <c r="CZ16" s="7"/>
      <c r="DA16" s="7" t="s">
        <v>96</v>
      </c>
      <c r="DB16" s="7"/>
      <c r="DC16" s="7"/>
      <c r="DD16" s="18">
        <v>128</v>
      </c>
      <c r="DE16" s="18" t="s">
        <v>220</v>
      </c>
      <c r="DF16" s="7"/>
      <c r="DG16" s="7"/>
      <c r="DH16" s="7"/>
      <c r="DI16" s="7"/>
      <c r="DJ16" s="7"/>
      <c r="DK16" s="7"/>
      <c r="DL16" s="7"/>
      <c r="DM16" s="7"/>
      <c r="DN16" s="7"/>
      <c r="DO16" s="7"/>
      <c r="DP16" s="7"/>
      <c r="DQ16" s="7"/>
      <c r="DR16" s="7"/>
      <c r="DS16" s="7"/>
      <c r="DT16" s="7"/>
      <c r="DU16" s="7"/>
      <c r="DV16" s="7"/>
      <c r="DW16" s="7"/>
      <c r="DX16" s="7"/>
      <c r="DY16" s="7"/>
      <c r="DZ16" s="12"/>
      <c r="EM16" s="7"/>
      <c r="XFD16" t="s">
        <v>221</v>
      </c>
    </row>
    <row r="17" spans="1:143 16384:16384" s="20" customFormat="1" ht="15" customHeight="1" thickBot="1" x14ac:dyDescent="0.3">
      <c r="A17" s="1"/>
      <c r="B17" s="160" t="s">
        <v>222</v>
      </c>
      <c r="C17" s="161"/>
      <c r="D17" s="161"/>
      <c r="E17" s="161"/>
      <c r="F17" s="161"/>
      <c r="G17" s="161"/>
      <c r="H17" s="161"/>
      <c r="I17" s="161" t="s">
        <v>223</v>
      </c>
      <c r="J17" s="161"/>
      <c r="K17" s="161"/>
      <c r="L17" s="161"/>
      <c r="M17" s="161"/>
      <c r="N17" s="161"/>
      <c r="O17" s="161"/>
      <c r="P17" s="161"/>
      <c r="Q17" s="161"/>
      <c r="R17" s="161"/>
      <c r="S17" s="161"/>
      <c r="T17" s="161"/>
      <c r="U17" s="161"/>
      <c r="V17" s="161"/>
      <c r="W17" s="161"/>
      <c r="X17" s="161" t="s">
        <v>224</v>
      </c>
      <c r="Y17" s="161"/>
      <c r="Z17" s="161"/>
      <c r="AA17" s="161"/>
      <c r="AB17" s="161"/>
      <c r="AC17" s="161"/>
      <c r="AD17" s="161"/>
      <c r="AE17" s="161"/>
      <c r="AF17" s="161"/>
      <c r="AG17" s="161"/>
      <c r="AH17" s="161"/>
      <c r="AI17" s="161"/>
      <c r="AJ17" s="161"/>
      <c r="AK17" s="161"/>
      <c r="AL17" s="161"/>
      <c r="AM17" s="161" t="s">
        <v>225</v>
      </c>
      <c r="AN17" s="161"/>
      <c r="AO17" s="161"/>
      <c r="AP17" s="161"/>
      <c r="AQ17" s="161"/>
      <c r="AR17" s="161"/>
      <c r="AS17" s="161"/>
      <c r="AT17" s="161"/>
      <c r="AU17" s="161"/>
      <c r="AV17" s="161"/>
      <c r="AW17" s="161"/>
      <c r="AX17" s="161"/>
      <c r="AY17" s="161"/>
      <c r="AZ17" s="161"/>
      <c r="BA17" s="161"/>
      <c r="BB17" s="161"/>
      <c r="BC17" s="161"/>
      <c r="BD17" s="161"/>
      <c r="BE17" s="161"/>
      <c r="BF17" s="161"/>
      <c r="BG17" s="161"/>
      <c r="BH17" s="161"/>
      <c r="BI17" s="161"/>
      <c r="BJ17" s="161"/>
      <c r="BK17" s="42"/>
      <c r="BL17" s="7" t="str">
        <f>IF(B17="","ojo","ok")</f>
        <v>ok</v>
      </c>
      <c r="BM17" s="16" t="str">
        <f>+IF(I17="","ojo","Ok")</f>
        <v>Ok</v>
      </c>
      <c r="BN17" s="7" t="str">
        <f>IF(X17="","ojo","ok")</f>
        <v>ok</v>
      </c>
      <c r="BO17" s="7" t="str">
        <f>IF(AM17="","ojo","ok")</f>
        <v>ok</v>
      </c>
      <c r="BP17" s="7"/>
      <c r="BQ17" s="7"/>
      <c r="BR17" s="7" t="str">
        <f t="shared" si="1"/>
        <v>Round RP</v>
      </c>
      <c r="BS17" s="7" t="s">
        <v>226</v>
      </c>
      <c r="BT17" s="7" t="s">
        <v>227</v>
      </c>
      <c r="BU17" s="7" t="s">
        <v>228</v>
      </c>
      <c r="BV17" s="7"/>
      <c r="BW17" s="7"/>
      <c r="BX17" s="7"/>
      <c r="BY17" s="7" t="s">
        <v>229</v>
      </c>
      <c r="BZ17" s="7" t="s">
        <v>230</v>
      </c>
      <c r="CA17" s="7"/>
      <c r="CB17" s="7"/>
      <c r="CC17" s="7"/>
      <c r="CD17" s="7"/>
      <c r="CE17" s="7"/>
      <c r="CF17" s="7"/>
      <c r="CG17" s="7"/>
      <c r="CH17" s="7" t="str">
        <f>IF(AM17="","ojo","ok")</f>
        <v>ok</v>
      </c>
      <c r="CI17" s="22"/>
      <c r="CJ17" s="22"/>
      <c r="CK17" s="22"/>
      <c r="CL17" s="22" t="s">
        <v>231</v>
      </c>
      <c r="CM17" s="23" t="s">
        <v>232</v>
      </c>
      <c r="CN17" s="7"/>
      <c r="CO17" s="7"/>
      <c r="CP17" s="7"/>
      <c r="CQ17" s="7"/>
      <c r="CR17" s="7"/>
      <c r="CS17" s="7" t="str">
        <f>IF(AM17="","ojo","ok")</f>
        <v>ok</v>
      </c>
      <c r="CT17" s="7"/>
      <c r="CU17" s="7"/>
      <c r="CV17" s="7"/>
      <c r="CW17" s="7"/>
      <c r="CX17" s="7"/>
      <c r="CY17" s="7"/>
      <c r="CZ17" s="7"/>
      <c r="DA17" s="7" t="s">
        <v>233</v>
      </c>
      <c r="DB17" s="7"/>
      <c r="DC17" s="7"/>
      <c r="DD17" s="18">
        <v>129</v>
      </c>
      <c r="DE17" s="18" t="s">
        <v>234</v>
      </c>
      <c r="DF17" s="7"/>
      <c r="DG17" s="7"/>
      <c r="DH17" s="7"/>
      <c r="DI17" s="7"/>
      <c r="DJ17" s="7"/>
      <c r="DK17" s="7"/>
      <c r="DL17" s="7"/>
      <c r="DM17" s="7"/>
      <c r="DN17" s="7"/>
      <c r="DO17" s="7"/>
      <c r="DP17" s="7"/>
      <c r="DQ17" s="7"/>
      <c r="DR17" s="7"/>
      <c r="DS17" s="7"/>
      <c r="DT17" s="7"/>
      <c r="DU17" s="7"/>
      <c r="DV17" s="7"/>
      <c r="DW17" s="7"/>
      <c r="DX17" s="7"/>
      <c r="DY17" s="7"/>
      <c r="DZ17" s="12"/>
      <c r="EM17" s="7"/>
      <c r="XFD17" t="s">
        <v>235</v>
      </c>
    </row>
    <row r="18" spans="1:143 16384:16384" s="20" customFormat="1" ht="15" customHeight="1" thickBot="1" x14ac:dyDescent="0.3">
      <c r="A18" s="1"/>
      <c r="B18" s="185" t="s">
        <v>236</v>
      </c>
      <c r="C18" s="174"/>
      <c r="D18" s="174"/>
      <c r="E18" s="174"/>
      <c r="F18" s="174"/>
      <c r="G18" s="174"/>
      <c r="H18" s="174"/>
      <c r="I18" s="174"/>
      <c r="J18" s="174"/>
      <c r="K18" s="174"/>
      <c r="L18" s="174"/>
      <c r="M18" s="174"/>
      <c r="N18" s="175"/>
      <c r="O18" s="186" t="s">
        <v>237</v>
      </c>
      <c r="P18" s="187"/>
      <c r="Q18" s="187"/>
      <c r="R18" s="187"/>
      <c r="S18" s="187"/>
      <c r="T18" s="187"/>
      <c r="U18" s="187"/>
      <c r="V18" s="187"/>
      <c r="W18" s="188"/>
      <c r="X18" s="173" t="s">
        <v>238</v>
      </c>
      <c r="Y18" s="174"/>
      <c r="Z18" s="174"/>
      <c r="AA18" s="174"/>
      <c r="AB18" s="174"/>
      <c r="AC18" s="174"/>
      <c r="AD18" s="174"/>
      <c r="AE18" s="174"/>
      <c r="AF18" s="174"/>
      <c r="AG18" s="174"/>
      <c r="AH18" s="174"/>
      <c r="AI18" s="174"/>
      <c r="AJ18" s="175"/>
      <c r="AK18" s="43" t="s">
        <v>239</v>
      </c>
      <c r="AL18" s="44"/>
      <c r="AM18" s="45" t="s">
        <v>240</v>
      </c>
      <c r="AN18" s="44" t="s">
        <v>36</v>
      </c>
      <c r="AO18" s="189" t="s">
        <v>241</v>
      </c>
      <c r="AP18" s="190"/>
      <c r="AQ18" s="190"/>
      <c r="AR18" s="190"/>
      <c r="AS18" s="190"/>
      <c r="AT18" s="190"/>
      <c r="AU18" s="190"/>
      <c r="AV18" s="190"/>
      <c r="AW18" s="190"/>
      <c r="AX18" s="190"/>
      <c r="AY18" s="190"/>
      <c r="AZ18" s="190"/>
      <c r="BA18" s="190"/>
      <c r="BB18" s="190"/>
      <c r="BC18" s="191"/>
      <c r="BD18" s="43" t="s">
        <v>239</v>
      </c>
      <c r="BE18" s="44"/>
      <c r="BF18" s="43" t="s">
        <v>240</v>
      </c>
      <c r="BG18" s="44" t="s">
        <v>36</v>
      </c>
      <c r="BH18" s="192"/>
      <c r="BI18" s="193"/>
      <c r="BJ18" s="194"/>
      <c r="BK18" s="42"/>
      <c r="BL18" s="7"/>
      <c r="BM18" s="16"/>
      <c r="BN18" s="7"/>
      <c r="BO18" s="7"/>
      <c r="BP18" s="7"/>
      <c r="BQ18" s="7"/>
      <c r="BR18" s="7" t="str">
        <f t="shared" si="1"/>
        <v>Administración AD</v>
      </c>
      <c r="BS18" s="7"/>
      <c r="BT18" s="7"/>
      <c r="BU18" s="7" t="s">
        <v>242</v>
      </c>
      <c r="BV18" s="7"/>
      <c r="BW18" s="7"/>
      <c r="BX18" s="7"/>
      <c r="BY18" s="7"/>
      <c r="BZ18" s="7"/>
      <c r="CA18" s="7"/>
      <c r="CB18" s="7"/>
      <c r="CC18" s="7"/>
      <c r="CD18" s="7"/>
      <c r="CE18" s="7"/>
      <c r="CF18" s="7"/>
      <c r="CG18" s="7"/>
      <c r="CH18" s="7"/>
      <c r="CI18" s="22"/>
      <c r="CJ18" s="22"/>
      <c r="CK18" s="22"/>
      <c r="CL18" s="22"/>
      <c r="CM18" s="23"/>
      <c r="CN18" s="7"/>
      <c r="CO18" s="7"/>
      <c r="CP18" s="7"/>
      <c r="CQ18" s="7"/>
      <c r="CR18" s="7"/>
      <c r="CS18" s="7"/>
      <c r="CT18" s="7"/>
      <c r="CU18" s="7"/>
      <c r="CV18" s="7"/>
      <c r="CW18" s="7"/>
      <c r="CX18" s="7"/>
      <c r="CY18" s="7"/>
      <c r="CZ18" s="7"/>
      <c r="DA18" s="7"/>
      <c r="DB18" s="7"/>
      <c r="DC18" s="7"/>
      <c r="DD18" s="18">
        <v>130</v>
      </c>
      <c r="DE18" s="18" t="s">
        <v>243</v>
      </c>
      <c r="DF18" s="7"/>
      <c r="DG18" s="7"/>
      <c r="DH18" s="7"/>
      <c r="DI18" s="7"/>
      <c r="DJ18" s="7"/>
      <c r="DK18" s="7"/>
      <c r="DL18" s="7"/>
      <c r="DM18" s="7"/>
      <c r="DN18" s="7"/>
      <c r="DO18" s="7"/>
      <c r="DP18" s="7"/>
      <c r="DQ18" s="7"/>
      <c r="DR18" s="7"/>
      <c r="DS18" s="7"/>
      <c r="DT18" s="7"/>
      <c r="DU18" s="7"/>
      <c r="DV18" s="7"/>
      <c r="DW18" s="7"/>
      <c r="DX18" s="7"/>
      <c r="DY18" s="7"/>
      <c r="DZ18" s="12"/>
      <c r="EM18" s="7"/>
      <c r="XFD18" t="s">
        <v>244</v>
      </c>
    </row>
    <row r="19" spans="1:143 16384:16384" s="20" customFormat="1" ht="15" customHeight="1" thickBot="1" x14ac:dyDescent="0.3">
      <c r="A19" s="1"/>
      <c r="B19" s="170" t="s">
        <v>245</v>
      </c>
      <c r="C19" s="171"/>
      <c r="D19" s="171"/>
      <c r="E19" s="171"/>
      <c r="F19" s="171"/>
      <c r="G19" s="171"/>
      <c r="H19" s="171"/>
      <c r="I19" s="171"/>
      <c r="J19" s="171"/>
      <c r="K19" s="171"/>
      <c r="L19" s="171"/>
      <c r="M19" s="171"/>
      <c r="N19" s="171"/>
      <c r="O19" s="171"/>
      <c r="P19" s="171"/>
      <c r="Q19" s="171"/>
      <c r="R19" s="171"/>
      <c r="S19" s="171"/>
      <c r="T19" s="171"/>
      <c r="U19" s="171"/>
      <c r="V19" s="171"/>
      <c r="W19" s="171"/>
      <c r="X19" s="171"/>
      <c r="Y19" s="172"/>
      <c r="Z19" s="173" t="s">
        <v>154</v>
      </c>
      <c r="AA19" s="174"/>
      <c r="AB19" s="174"/>
      <c r="AC19" s="174"/>
      <c r="AD19" s="174"/>
      <c r="AE19" s="174"/>
      <c r="AF19" s="174"/>
      <c r="AG19" s="174"/>
      <c r="AH19" s="174"/>
      <c r="AI19" s="174"/>
      <c r="AJ19" s="174"/>
      <c r="AK19" s="174"/>
      <c r="AL19" s="174"/>
      <c r="AM19" s="175"/>
      <c r="AN19" s="173" t="s">
        <v>246</v>
      </c>
      <c r="AO19" s="174"/>
      <c r="AP19" s="174"/>
      <c r="AQ19" s="174"/>
      <c r="AR19" s="174"/>
      <c r="AS19" s="174"/>
      <c r="AT19" s="174"/>
      <c r="AU19" s="174"/>
      <c r="AV19" s="174"/>
      <c r="AW19" s="174"/>
      <c r="AX19" s="174"/>
      <c r="AY19" s="174"/>
      <c r="AZ19" s="174"/>
      <c r="BA19" s="174"/>
      <c r="BB19" s="174"/>
      <c r="BC19" s="174"/>
      <c r="BD19" s="174"/>
      <c r="BE19" s="174"/>
      <c r="BF19" s="174"/>
      <c r="BG19" s="174"/>
      <c r="BH19" s="174"/>
      <c r="BI19" s="174"/>
      <c r="BJ19" s="175"/>
      <c r="BK19" s="42"/>
      <c r="BL19" s="7"/>
      <c r="BM19" s="16"/>
      <c r="BN19" s="7"/>
      <c r="BO19" s="7"/>
      <c r="BP19" s="7"/>
      <c r="BQ19" s="7"/>
      <c r="BR19" s="7" t="str">
        <f t="shared" si="1"/>
        <v>Aeropuerto AE</v>
      </c>
      <c r="BS19" s="7"/>
      <c r="BT19" s="7"/>
      <c r="BU19" s="7" t="s">
        <v>247</v>
      </c>
      <c r="BV19" s="7"/>
      <c r="BW19" s="7"/>
      <c r="BX19" s="7"/>
      <c r="BY19" s="7"/>
      <c r="BZ19" s="7"/>
      <c r="CA19" s="7"/>
      <c r="CB19" s="7"/>
      <c r="CC19" s="7"/>
      <c r="CD19" s="7"/>
      <c r="CE19" s="7"/>
      <c r="CF19" s="7"/>
      <c r="CG19" s="7"/>
      <c r="CH19" s="7"/>
      <c r="CI19" s="22"/>
      <c r="CJ19" s="22"/>
      <c r="CK19" s="22"/>
      <c r="CL19" s="22"/>
      <c r="CM19" s="23"/>
      <c r="CN19" s="7"/>
      <c r="CO19" s="7"/>
      <c r="CP19" s="7"/>
      <c r="CQ19" s="7"/>
      <c r="CR19" s="7"/>
      <c r="CS19" s="7"/>
      <c r="CT19" s="7"/>
      <c r="CU19" s="7"/>
      <c r="CV19" s="7"/>
      <c r="CW19" s="7"/>
      <c r="CX19" s="7"/>
      <c r="CY19" s="7"/>
      <c r="CZ19" s="7"/>
      <c r="DA19" s="7"/>
      <c r="DB19" s="7"/>
      <c r="DC19" s="7"/>
      <c r="DD19" s="18">
        <v>141</v>
      </c>
      <c r="DE19" s="18" t="s">
        <v>248</v>
      </c>
      <c r="DF19" s="7"/>
      <c r="DG19" s="7"/>
      <c r="DH19" s="7"/>
      <c r="DI19" s="7"/>
      <c r="DJ19" s="7"/>
      <c r="DK19" s="7"/>
      <c r="DL19" s="7"/>
      <c r="DM19" s="7"/>
      <c r="DN19" s="7"/>
      <c r="DO19" s="7"/>
      <c r="DP19" s="7"/>
      <c r="DQ19" s="7"/>
      <c r="DR19" s="7"/>
      <c r="DS19" s="7"/>
      <c r="DT19" s="7"/>
      <c r="DU19" s="7"/>
      <c r="DV19" s="7"/>
      <c r="DW19" s="7"/>
      <c r="DX19" s="7"/>
      <c r="DY19" s="7"/>
      <c r="DZ19" s="12"/>
      <c r="EM19" s="7"/>
      <c r="XFD19" t="s">
        <v>249</v>
      </c>
    </row>
    <row r="20" spans="1:143 16384:16384" s="20" customFormat="1" ht="15" customHeight="1" thickBot="1" x14ac:dyDescent="0.3">
      <c r="A20" s="1"/>
      <c r="B20" s="176"/>
      <c r="C20" s="177"/>
      <c r="D20" s="177"/>
      <c r="E20" s="177"/>
      <c r="F20" s="177"/>
      <c r="G20" s="177"/>
      <c r="H20" s="177"/>
      <c r="I20" s="177"/>
      <c r="J20" s="177"/>
      <c r="K20" s="177"/>
      <c r="L20" s="177"/>
      <c r="M20" s="177"/>
      <c r="N20" s="177"/>
      <c r="O20" s="177"/>
      <c r="P20" s="177"/>
      <c r="Q20" s="177"/>
      <c r="R20" s="177"/>
      <c r="S20" s="177"/>
      <c r="T20" s="177"/>
      <c r="U20" s="177"/>
      <c r="V20" s="177"/>
      <c r="W20" s="177"/>
      <c r="X20" s="177"/>
      <c r="Y20" s="178"/>
      <c r="Z20" s="179" t="s">
        <v>101</v>
      </c>
      <c r="AA20" s="180"/>
      <c r="AB20" s="180"/>
      <c r="AC20" s="180"/>
      <c r="AD20" s="180"/>
      <c r="AE20" s="180"/>
      <c r="AF20" s="180"/>
      <c r="AG20" s="180"/>
      <c r="AH20" s="180"/>
      <c r="AI20" s="180"/>
      <c r="AJ20" s="180"/>
      <c r="AK20" s="180"/>
      <c r="AL20" s="180"/>
      <c r="AM20" s="181"/>
      <c r="AN20" s="182" t="s">
        <v>169</v>
      </c>
      <c r="AO20" s="183"/>
      <c r="AP20" s="184" t="s">
        <v>170</v>
      </c>
      <c r="AQ20" s="177"/>
      <c r="AR20" s="177"/>
      <c r="AS20" s="177"/>
      <c r="AT20" s="177"/>
      <c r="AU20" s="177"/>
      <c r="AV20" s="177"/>
      <c r="AW20" s="177"/>
      <c r="AX20" s="177"/>
      <c r="AY20" s="177"/>
      <c r="AZ20" s="177"/>
      <c r="BA20" s="177"/>
      <c r="BB20" s="177"/>
      <c r="BC20" s="177"/>
      <c r="BD20" s="177"/>
      <c r="BE20" s="177"/>
      <c r="BF20" s="177"/>
      <c r="BG20" s="177"/>
      <c r="BH20" s="177"/>
      <c r="BI20" s="177"/>
      <c r="BJ20" s="178"/>
      <c r="BK20" s="42"/>
      <c r="BL20" s="7"/>
      <c r="BM20" s="16"/>
      <c r="BN20" s="7"/>
      <c r="BO20" s="7"/>
      <c r="BP20" s="7"/>
      <c r="BQ20" s="7"/>
      <c r="BR20" s="7" t="str">
        <f t="shared" si="1"/>
        <v>Agrupación AG</v>
      </c>
      <c r="BS20" s="7"/>
      <c r="BT20" s="7"/>
      <c r="BU20" s="7" t="s">
        <v>250</v>
      </c>
      <c r="BV20" s="7"/>
      <c r="BW20" s="7"/>
      <c r="BX20" s="7"/>
      <c r="BY20" s="7"/>
      <c r="BZ20" s="7"/>
      <c r="CA20" s="7"/>
      <c r="CB20" s="7"/>
      <c r="CC20" s="7"/>
      <c r="CD20" s="7"/>
      <c r="CE20" s="7"/>
      <c r="CF20" s="7"/>
      <c r="CG20" s="7"/>
      <c r="CH20" s="7"/>
      <c r="CI20" s="22"/>
      <c r="CJ20" s="22"/>
      <c r="CK20" s="22"/>
      <c r="CL20" s="22"/>
      <c r="CM20" s="23"/>
      <c r="CN20" s="7"/>
      <c r="CO20" s="7"/>
      <c r="CP20" s="7"/>
      <c r="CQ20" s="7"/>
      <c r="CR20" s="7"/>
      <c r="CS20" s="7"/>
      <c r="CT20" s="7"/>
      <c r="CU20" s="7"/>
      <c r="CV20" s="7"/>
      <c r="CW20" s="7"/>
      <c r="CX20" s="7"/>
      <c r="CY20" s="7"/>
      <c r="CZ20" s="7"/>
      <c r="DA20" s="7"/>
      <c r="DB20" s="7"/>
      <c r="DC20" s="7"/>
      <c r="DD20" s="18">
        <v>142</v>
      </c>
      <c r="DE20" s="18" t="s">
        <v>251</v>
      </c>
      <c r="DF20" s="7"/>
      <c r="DG20" s="7"/>
      <c r="DH20" s="7"/>
      <c r="DI20" s="7"/>
      <c r="DJ20" s="7"/>
      <c r="DK20" s="7"/>
      <c r="DL20" s="7"/>
      <c r="DM20" s="7"/>
      <c r="DN20" s="7"/>
      <c r="DO20" s="7"/>
      <c r="DP20" s="7"/>
      <c r="DQ20" s="7"/>
      <c r="DR20" s="7"/>
      <c r="DS20" s="7"/>
      <c r="DT20" s="7"/>
      <c r="DU20" s="7"/>
      <c r="DV20" s="7"/>
      <c r="DW20" s="7"/>
      <c r="DX20" s="7"/>
      <c r="DY20" s="7"/>
      <c r="DZ20" s="12"/>
      <c r="EM20" s="7"/>
      <c r="XFD20" t="s">
        <v>252</v>
      </c>
    </row>
    <row r="21" spans="1:143 16384:16384" s="20" customFormat="1" ht="15" customHeight="1" thickBot="1" x14ac:dyDescent="0.3">
      <c r="A21" s="1"/>
      <c r="B21" s="170" t="s">
        <v>245</v>
      </c>
      <c r="C21" s="171"/>
      <c r="D21" s="171"/>
      <c r="E21" s="171"/>
      <c r="F21" s="171"/>
      <c r="G21" s="171"/>
      <c r="H21" s="171"/>
      <c r="I21" s="171"/>
      <c r="J21" s="171"/>
      <c r="K21" s="171"/>
      <c r="L21" s="171"/>
      <c r="M21" s="171"/>
      <c r="N21" s="171"/>
      <c r="O21" s="171"/>
      <c r="P21" s="171"/>
      <c r="Q21" s="171"/>
      <c r="R21" s="171"/>
      <c r="S21" s="171"/>
      <c r="T21" s="171"/>
      <c r="U21" s="171"/>
      <c r="V21" s="171"/>
      <c r="W21" s="171"/>
      <c r="X21" s="171"/>
      <c r="Y21" s="172"/>
      <c r="Z21" s="173" t="s">
        <v>154</v>
      </c>
      <c r="AA21" s="174"/>
      <c r="AB21" s="174"/>
      <c r="AC21" s="174"/>
      <c r="AD21" s="174"/>
      <c r="AE21" s="174"/>
      <c r="AF21" s="174"/>
      <c r="AG21" s="174"/>
      <c r="AH21" s="174"/>
      <c r="AI21" s="174"/>
      <c r="AJ21" s="174"/>
      <c r="AK21" s="174"/>
      <c r="AL21" s="174"/>
      <c r="AM21" s="175"/>
      <c r="AN21" s="173" t="s">
        <v>246</v>
      </c>
      <c r="AO21" s="174"/>
      <c r="AP21" s="174"/>
      <c r="AQ21" s="174"/>
      <c r="AR21" s="174"/>
      <c r="AS21" s="174"/>
      <c r="AT21" s="174"/>
      <c r="AU21" s="174"/>
      <c r="AV21" s="174"/>
      <c r="AW21" s="174"/>
      <c r="AX21" s="174"/>
      <c r="AY21" s="174"/>
      <c r="AZ21" s="174"/>
      <c r="BA21" s="174"/>
      <c r="BB21" s="174"/>
      <c r="BC21" s="174"/>
      <c r="BD21" s="174"/>
      <c r="BE21" s="174"/>
      <c r="BF21" s="174"/>
      <c r="BG21" s="174"/>
      <c r="BH21" s="174"/>
      <c r="BI21" s="174"/>
      <c r="BJ21" s="175"/>
      <c r="BK21" s="42"/>
      <c r="BL21" s="7"/>
      <c r="BM21" s="16"/>
      <c r="BN21" s="7"/>
      <c r="BO21" s="7"/>
      <c r="BP21" s="7"/>
      <c r="BQ21" s="7"/>
      <c r="BR21" s="7" t="str">
        <f t="shared" si="1"/>
        <v>Altillo AL</v>
      </c>
      <c r="BS21" s="7"/>
      <c r="BT21" s="7"/>
      <c r="BU21" s="7" t="s">
        <v>253</v>
      </c>
      <c r="BV21" s="7"/>
      <c r="BW21" s="7"/>
      <c r="BX21" s="7"/>
      <c r="BY21" s="7"/>
      <c r="BZ21" s="7"/>
      <c r="CA21" s="7"/>
      <c r="CB21" s="7"/>
      <c r="CC21" s="7"/>
      <c r="CD21" s="7"/>
      <c r="CE21" s="7"/>
      <c r="CF21" s="7"/>
      <c r="CG21" s="7"/>
      <c r="CH21" s="7"/>
      <c r="CI21" s="22"/>
      <c r="CJ21" s="22"/>
      <c r="CK21" s="22"/>
      <c r="CL21" s="22"/>
      <c r="CM21" s="23"/>
      <c r="CN21" s="7"/>
      <c r="CO21" s="7"/>
      <c r="CP21" s="7"/>
      <c r="CQ21" s="7"/>
      <c r="CR21" s="7"/>
      <c r="CS21" s="7"/>
      <c r="CT21" s="7"/>
      <c r="CU21" s="7"/>
      <c r="CV21" s="7"/>
      <c r="CW21" s="7"/>
      <c r="CX21" s="7"/>
      <c r="CY21" s="7"/>
      <c r="CZ21" s="7"/>
      <c r="DA21" s="7"/>
      <c r="DB21" s="7"/>
      <c r="DC21" s="7"/>
      <c r="DD21" s="18">
        <v>143</v>
      </c>
      <c r="DE21" s="18" t="s">
        <v>254</v>
      </c>
      <c r="DF21" s="7"/>
      <c r="DG21" s="7"/>
      <c r="DH21" s="7"/>
      <c r="DI21" s="7"/>
      <c r="DJ21" s="7"/>
      <c r="DK21" s="7"/>
      <c r="DL21" s="7"/>
      <c r="DM21" s="7"/>
      <c r="DN21" s="7"/>
      <c r="DO21" s="7"/>
      <c r="DP21" s="7"/>
      <c r="DQ21" s="7"/>
      <c r="DR21" s="7"/>
      <c r="DS21" s="7"/>
      <c r="DT21" s="7"/>
      <c r="DU21" s="7"/>
      <c r="DV21" s="7"/>
      <c r="DW21" s="7"/>
      <c r="DX21" s="7"/>
      <c r="DY21" s="7"/>
      <c r="DZ21" s="12"/>
      <c r="EM21" s="7"/>
      <c r="XFD21" t="s">
        <v>255</v>
      </c>
    </row>
    <row r="22" spans="1:143 16384:16384" s="20" customFormat="1" ht="15" customHeight="1" thickBot="1" x14ac:dyDescent="0.3">
      <c r="A22" s="1"/>
      <c r="B22" s="176"/>
      <c r="C22" s="177"/>
      <c r="D22" s="177"/>
      <c r="E22" s="177"/>
      <c r="F22" s="177"/>
      <c r="G22" s="177"/>
      <c r="H22" s="177"/>
      <c r="I22" s="177"/>
      <c r="J22" s="177"/>
      <c r="K22" s="177"/>
      <c r="L22" s="177"/>
      <c r="M22" s="177"/>
      <c r="N22" s="177"/>
      <c r="O22" s="177"/>
      <c r="P22" s="177"/>
      <c r="Q22" s="177"/>
      <c r="R22" s="177"/>
      <c r="S22" s="177"/>
      <c r="T22" s="177"/>
      <c r="U22" s="177"/>
      <c r="V22" s="177"/>
      <c r="W22" s="177"/>
      <c r="X22" s="177"/>
      <c r="Y22" s="178"/>
      <c r="Z22" s="179" t="s">
        <v>101</v>
      </c>
      <c r="AA22" s="180"/>
      <c r="AB22" s="180"/>
      <c r="AC22" s="180"/>
      <c r="AD22" s="180"/>
      <c r="AE22" s="180"/>
      <c r="AF22" s="180"/>
      <c r="AG22" s="180"/>
      <c r="AH22" s="180"/>
      <c r="AI22" s="180"/>
      <c r="AJ22" s="180"/>
      <c r="AK22" s="180"/>
      <c r="AL22" s="180"/>
      <c r="AM22" s="181"/>
      <c r="AN22" s="195" t="s">
        <v>169</v>
      </c>
      <c r="AO22" s="196"/>
      <c r="AP22" s="184" t="s">
        <v>170</v>
      </c>
      <c r="AQ22" s="177"/>
      <c r="AR22" s="177"/>
      <c r="AS22" s="177"/>
      <c r="AT22" s="177"/>
      <c r="AU22" s="177"/>
      <c r="AV22" s="177"/>
      <c r="AW22" s="177"/>
      <c r="AX22" s="177"/>
      <c r="AY22" s="177"/>
      <c r="AZ22" s="177"/>
      <c r="BA22" s="177"/>
      <c r="BB22" s="177"/>
      <c r="BC22" s="177"/>
      <c r="BD22" s="177"/>
      <c r="BE22" s="177"/>
      <c r="BF22" s="177"/>
      <c r="BG22" s="177"/>
      <c r="BH22" s="177"/>
      <c r="BI22" s="177"/>
      <c r="BJ22" s="178"/>
      <c r="BK22" s="42"/>
      <c r="BL22" s="7"/>
      <c r="BM22" s="16"/>
      <c r="BN22" s="7"/>
      <c r="BO22" s="7"/>
      <c r="BP22" s="7"/>
      <c r="BQ22" s="7"/>
      <c r="BR22" s="7" t="str">
        <f t="shared" si="1"/>
        <v>Barrio BR</v>
      </c>
      <c r="BS22" s="7"/>
      <c r="BT22" s="7"/>
      <c r="BU22" s="7" t="s">
        <v>256</v>
      </c>
      <c r="BV22" s="7"/>
      <c r="BW22" s="7"/>
      <c r="BX22" s="7"/>
      <c r="BY22" s="7"/>
      <c r="BZ22" s="7"/>
      <c r="CA22" s="7"/>
      <c r="CB22" s="7"/>
      <c r="CC22" s="7"/>
      <c r="CD22" s="7"/>
      <c r="CE22" s="7"/>
      <c r="CF22" s="7"/>
      <c r="CG22" s="7"/>
      <c r="CH22" s="7"/>
      <c r="CI22" s="22"/>
      <c r="CJ22" s="22"/>
      <c r="CK22" s="22"/>
      <c r="CL22" s="22"/>
      <c r="CM22" s="23"/>
      <c r="CN22" s="7"/>
      <c r="CO22" s="7"/>
      <c r="CP22" s="7"/>
      <c r="CQ22" s="7"/>
      <c r="CR22" s="7"/>
      <c r="CS22" s="7"/>
      <c r="CT22" s="7"/>
      <c r="CU22" s="7"/>
      <c r="CV22" s="7"/>
      <c r="CW22" s="7"/>
      <c r="CX22" s="7"/>
      <c r="CY22" s="7"/>
      <c r="CZ22" s="7"/>
      <c r="DA22" s="7"/>
      <c r="DB22" s="7"/>
      <c r="DC22" s="7"/>
      <c r="DD22" s="18">
        <v>144</v>
      </c>
      <c r="DE22" s="18" t="s">
        <v>257</v>
      </c>
      <c r="DF22" s="7"/>
      <c r="DG22" s="7"/>
      <c r="DH22" s="7"/>
      <c r="DI22" s="7"/>
      <c r="DJ22" s="7"/>
      <c r="DK22" s="7"/>
      <c r="DL22" s="7"/>
      <c r="DM22" s="7"/>
      <c r="DN22" s="7"/>
      <c r="DO22" s="7"/>
      <c r="DP22" s="7"/>
      <c r="DQ22" s="7"/>
      <c r="DR22" s="7"/>
      <c r="DS22" s="7"/>
      <c r="DT22" s="7"/>
      <c r="DU22" s="7"/>
      <c r="DV22" s="7"/>
      <c r="DW22" s="7"/>
      <c r="DX22" s="7"/>
      <c r="DY22" s="7"/>
      <c r="DZ22" s="12"/>
      <c r="EM22" s="7"/>
      <c r="XFD22" t="s">
        <v>258</v>
      </c>
    </row>
    <row r="23" spans="1:143 16384:16384" s="20" customFormat="1" ht="15" customHeight="1" thickBot="1" x14ac:dyDescent="0.3">
      <c r="A23" s="1"/>
      <c r="B23" s="170" t="s">
        <v>245</v>
      </c>
      <c r="C23" s="171"/>
      <c r="D23" s="171"/>
      <c r="E23" s="171"/>
      <c r="F23" s="171"/>
      <c r="G23" s="171"/>
      <c r="H23" s="171"/>
      <c r="I23" s="171"/>
      <c r="J23" s="171"/>
      <c r="K23" s="171"/>
      <c r="L23" s="171"/>
      <c r="M23" s="171"/>
      <c r="N23" s="171"/>
      <c r="O23" s="171"/>
      <c r="P23" s="171"/>
      <c r="Q23" s="171"/>
      <c r="R23" s="171"/>
      <c r="S23" s="171"/>
      <c r="T23" s="171"/>
      <c r="U23" s="171"/>
      <c r="V23" s="171"/>
      <c r="W23" s="171"/>
      <c r="X23" s="171"/>
      <c r="Y23" s="172"/>
      <c r="Z23" s="173" t="s">
        <v>154</v>
      </c>
      <c r="AA23" s="174"/>
      <c r="AB23" s="174"/>
      <c r="AC23" s="174"/>
      <c r="AD23" s="174"/>
      <c r="AE23" s="174"/>
      <c r="AF23" s="174"/>
      <c r="AG23" s="174"/>
      <c r="AH23" s="174"/>
      <c r="AI23" s="174"/>
      <c r="AJ23" s="174"/>
      <c r="AK23" s="174"/>
      <c r="AL23" s="174"/>
      <c r="AM23" s="175"/>
      <c r="AN23" s="173" t="s">
        <v>246</v>
      </c>
      <c r="AO23" s="174"/>
      <c r="AP23" s="174"/>
      <c r="AQ23" s="174"/>
      <c r="AR23" s="174"/>
      <c r="AS23" s="174"/>
      <c r="AT23" s="174"/>
      <c r="AU23" s="174"/>
      <c r="AV23" s="174"/>
      <c r="AW23" s="174"/>
      <c r="AX23" s="174"/>
      <c r="AY23" s="174"/>
      <c r="AZ23" s="174"/>
      <c r="BA23" s="174"/>
      <c r="BB23" s="174"/>
      <c r="BC23" s="174"/>
      <c r="BD23" s="174"/>
      <c r="BE23" s="174"/>
      <c r="BF23" s="174"/>
      <c r="BG23" s="174"/>
      <c r="BH23" s="174"/>
      <c r="BI23" s="174"/>
      <c r="BJ23" s="175"/>
      <c r="BK23" s="42"/>
      <c r="BL23" s="7"/>
      <c r="BM23" s="16"/>
      <c r="BN23" s="7"/>
      <c r="BO23" s="7"/>
      <c r="BP23" s="7"/>
      <c r="BQ23" s="7"/>
      <c r="BR23" s="7" t="e">
        <f>CONCATENATE(#REF!," ",#REF!)</f>
        <v>#REF!</v>
      </c>
      <c r="BS23" s="7"/>
      <c r="BT23" s="7"/>
      <c r="BU23" s="7" t="s">
        <v>259</v>
      </c>
      <c r="BV23" s="7"/>
      <c r="BW23" s="7"/>
      <c r="BX23" s="7"/>
      <c r="BY23" s="7"/>
      <c r="BZ23" s="7"/>
      <c r="CA23" s="7"/>
      <c r="CB23" s="7"/>
      <c r="CC23" s="7"/>
      <c r="CD23" s="7"/>
      <c r="CE23" s="7"/>
      <c r="CF23" s="7"/>
      <c r="CG23" s="7"/>
      <c r="CH23" s="7"/>
      <c r="CI23" s="22"/>
      <c r="CJ23" s="22"/>
      <c r="CK23" s="22"/>
      <c r="CL23" s="22"/>
      <c r="CM23" s="23"/>
      <c r="CN23" s="7"/>
      <c r="CO23" s="7"/>
      <c r="CP23" s="7"/>
      <c r="CQ23" s="7"/>
      <c r="CR23" s="7"/>
      <c r="CS23" s="7"/>
      <c r="CT23" s="7"/>
      <c r="CU23" s="7"/>
      <c r="CV23" s="7"/>
      <c r="CW23" s="7"/>
      <c r="CX23" s="7"/>
      <c r="CY23" s="7"/>
      <c r="CZ23" s="7"/>
      <c r="DA23" s="7"/>
      <c r="DB23" s="7"/>
      <c r="DC23" s="7"/>
      <c r="DD23" s="18">
        <v>145</v>
      </c>
      <c r="DE23" s="18" t="s">
        <v>260</v>
      </c>
      <c r="DF23" s="7"/>
      <c r="DG23" s="7"/>
      <c r="DH23" s="7"/>
      <c r="DI23" s="7"/>
      <c r="DJ23" s="7"/>
      <c r="DK23" s="7"/>
      <c r="DL23" s="7"/>
      <c r="DM23" s="7"/>
      <c r="DN23" s="7"/>
      <c r="DO23" s="7"/>
      <c r="DP23" s="7"/>
      <c r="DQ23" s="7"/>
      <c r="DR23" s="7"/>
      <c r="DS23" s="7"/>
      <c r="DT23" s="7"/>
      <c r="DU23" s="7"/>
      <c r="DV23" s="7"/>
      <c r="DW23" s="7"/>
      <c r="DX23" s="7"/>
      <c r="DY23" s="7"/>
      <c r="DZ23" s="12"/>
      <c r="EM23" s="7"/>
      <c r="XFD23" t="s">
        <v>261</v>
      </c>
    </row>
    <row r="24" spans="1:143 16384:16384" s="20" customFormat="1" ht="15" customHeight="1" thickBot="1" x14ac:dyDescent="0.3">
      <c r="A24" s="1"/>
      <c r="B24" s="176"/>
      <c r="C24" s="177"/>
      <c r="D24" s="177"/>
      <c r="E24" s="177"/>
      <c r="F24" s="177"/>
      <c r="G24" s="177"/>
      <c r="H24" s="177"/>
      <c r="I24" s="177"/>
      <c r="J24" s="177"/>
      <c r="K24" s="177"/>
      <c r="L24" s="177"/>
      <c r="M24" s="177"/>
      <c r="N24" s="177"/>
      <c r="O24" s="177"/>
      <c r="P24" s="177"/>
      <c r="Q24" s="177"/>
      <c r="R24" s="177"/>
      <c r="S24" s="177"/>
      <c r="T24" s="177"/>
      <c r="U24" s="177"/>
      <c r="V24" s="177"/>
      <c r="W24" s="177"/>
      <c r="X24" s="177"/>
      <c r="Y24" s="178"/>
      <c r="Z24" s="179" t="s">
        <v>101</v>
      </c>
      <c r="AA24" s="180"/>
      <c r="AB24" s="180"/>
      <c r="AC24" s="180"/>
      <c r="AD24" s="180"/>
      <c r="AE24" s="180"/>
      <c r="AF24" s="180"/>
      <c r="AG24" s="180"/>
      <c r="AH24" s="180"/>
      <c r="AI24" s="180"/>
      <c r="AJ24" s="180"/>
      <c r="AK24" s="180"/>
      <c r="AL24" s="180"/>
      <c r="AM24" s="181"/>
      <c r="AN24" s="195" t="s">
        <v>169</v>
      </c>
      <c r="AO24" s="196"/>
      <c r="AP24" s="184" t="s">
        <v>170</v>
      </c>
      <c r="AQ24" s="177"/>
      <c r="AR24" s="177"/>
      <c r="AS24" s="177"/>
      <c r="AT24" s="177"/>
      <c r="AU24" s="177"/>
      <c r="AV24" s="177"/>
      <c r="AW24" s="177"/>
      <c r="AX24" s="177"/>
      <c r="AY24" s="177"/>
      <c r="AZ24" s="177"/>
      <c r="BA24" s="177"/>
      <c r="BB24" s="177"/>
      <c r="BC24" s="177"/>
      <c r="BD24" s="177"/>
      <c r="BE24" s="177"/>
      <c r="BF24" s="177"/>
      <c r="BG24" s="177"/>
      <c r="BH24" s="177"/>
      <c r="BI24" s="177"/>
      <c r="BJ24" s="178"/>
      <c r="BK24" s="42"/>
      <c r="BL24" s="7"/>
      <c r="BM24" s="16"/>
      <c r="BN24" s="7"/>
      <c r="BO24" s="7"/>
      <c r="BP24" s="7"/>
      <c r="BQ24" s="7"/>
      <c r="BR24" s="7" t="str">
        <f>CONCATENATE(BS49," ",BT49)</f>
        <v>Bloque BQ</v>
      </c>
      <c r="BS24" s="7"/>
      <c r="BT24" s="7"/>
      <c r="BU24" s="7" t="s">
        <v>36</v>
      </c>
      <c r="BV24" s="7"/>
      <c r="BW24" s="7"/>
      <c r="BX24" s="7"/>
      <c r="BY24" s="7"/>
      <c r="BZ24" s="7"/>
      <c r="CA24" s="7"/>
      <c r="CB24" s="7"/>
      <c r="CC24" s="7"/>
      <c r="CD24" s="7"/>
      <c r="CE24" s="7"/>
      <c r="CF24" s="7"/>
      <c r="CG24" s="7"/>
      <c r="CH24" s="7"/>
      <c r="CI24" s="22"/>
      <c r="CJ24" s="22"/>
      <c r="CK24" s="22"/>
      <c r="CL24" s="22"/>
      <c r="CM24" s="23"/>
      <c r="CN24" s="7"/>
      <c r="CO24" s="7"/>
      <c r="CP24" s="7"/>
      <c r="CQ24" s="7"/>
      <c r="CR24" s="7"/>
      <c r="CS24" s="7"/>
      <c r="CT24" s="7"/>
      <c r="CU24" s="7"/>
      <c r="CV24" s="7"/>
      <c r="CW24" s="7"/>
      <c r="CX24" s="7"/>
      <c r="CY24" s="7"/>
      <c r="CZ24" s="7"/>
      <c r="DA24" s="7"/>
      <c r="DB24" s="7"/>
      <c r="DC24" s="7"/>
      <c r="DD24" s="18">
        <v>149</v>
      </c>
      <c r="DE24" s="18" t="s">
        <v>262</v>
      </c>
      <c r="DF24" s="7"/>
      <c r="DG24" s="7"/>
      <c r="DH24" s="7"/>
      <c r="DI24" s="7"/>
      <c r="DJ24" s="7"/>
      <c r="DK24" s="7"/>
      <c r="DL24" s="7"/>
      <c r="DM24" s="7"/>
      <c r="DN24" s="7"/>
      <c r="DO24" s="7"/>
      <c r="DP24" s="7"/>
      <c r="DQ24" s="7"/>
      <c r="DR24" s="7"/>
      <c r="DS24" s="7"/>
      <c r="DT24" s="7"/>
      <c r="DU24" s="7"/>
      <c r="DV24" s="7"/>
      <c r="DW24" s="7"/>
      <c r="DX24" s="7"/>
      <c r="DY24" s="7"/>
      <c r="DZ24" s="12"/>
      <c r="EM24" s="7"/>
      <c r="XFD24" t="s">
        <v>263</v>
      </c>
    </row>
    <row r="25" spans="1:143 16384:16384" s="20" customFormat="1" ht="15" customHeight="1" thickBot="1" x14ac:dyDescent="0.3">
      <c r="A25" s="1"/>
      <c r="B25" s="170" t="s">
        <v>245</v>
      </c>
      <c r="C25" s="171"/>
      <c r="D25" s="171"/>
      <c r="E25" s="171"/>
      <c r="F25" s="171"/>
      <c r="G25" s="171"/>
      <c r="H25" s="171"/>
      <c r="I25" s="171"/>
      <c r="J25" s="171"/>
      <c r="K25" s="171"/>
      <c r="L25" s="171"/>
      <c r="M25" s="171"/>
      <c r="N25" s="171"/>
      <c r="O25" s="171"/>
      <c r="P25" s="171"/>
      <c r="Q25" s="171"/>
      <c r="R25" s="171"/>
      <c r="S25" s="171"/>
      <c r="T25" s="171"/>
      <c r="U25" s="171"/>
      <c r="V25" s="171"/>
      <c r="W25" s="171"/>
      <c r="X25" s="171"/>
      <c r="Y25" s="172"/>
      <c r="Z25" s="173" t="s">
        <v>154</v>
      </c>
      <c r="AA25" s="174"/>
      <c r="AB25" s="174"/>
      <c r="AC25" s="174"/>
      <c r="AD25" s="174"/>
      <c r="AE25" s="174"/>
      <c r="AF25" s="174"/>
      <c r="AG25" s="174"/>
      <c r="AH25" s="174"/>
      <c r="AI25" s="174"/>
      <c r="AJ25" s="174"/>
      <c r="AK25" s="174"/>
      <c r="AL25" s="174"/>
      <c r="AM25" s="175"/>
      <c r="AN25" s="173" t="s">
        <v>246</v>
      </c>
      <c r="AO25" s="174"/>
      <c r="AP25" s="174"/>
      <c r="AQ25" s="174"/>
      <c r="AR25" s="174"/>
      <c r="AS25" s="174"/>
      <c r="AT25" s="174"/>
      <c r="AU25" s="174"/>
      <c r="AV25" s="174"/>
      <c r="AW25" s="174"/>
      <c r="AX25" s="174"/>
      <c r="AY25" s="174"/>
      <c r="AZ25" s="174"/>
      <c r="BA25" s="174"/>
      <c r="BB25" s="174"/>
      <c r="BC25" s="174"/>
      <c r="BD25" s="174"/>
      <c r="BE25" s="174"/>
      <c r="BF25" s="174"/>
      <c r="BG25" s="174"/>
      <c r="BH25" s="174"/>
      <c r="BI25" s="174"/>
      <c r="BJ25" s="175"/>
      <c r="BK25" s="42"/>
      <c r="BL25" s="7"/>
      <c r="BM25" s="16"/>
      <c r="BN25" s="7"/>
      <c r="BO25" s="7"/>
      <c r="BP25" s="7"/>
      <c r="BQ25" s="7"/>
      <c r="BR25" s="7" t="e">
        <f>CONCATENATE(#REF!," ",#REF!)</f>
        <v>#REF!</v>
      </c>
      <c r="BS25" s="7"/>
      <c r="BT25" s="7"/>
      <c r="BU25" s="7" t="s">
        <v>264</v>
      </c>
      <c r="BV25" s="7"/>
      <c r="BW25" s="7"/>
      <c r="BX25" s="7"/>
      <c r="BY25" s="7"/>
      <c r="BZ25" s="7"/>
      <c r="CA25" s="7"/>
      <c r="CB25" s="7"/>
      <c r="CC25" s="7"/>
      <c r="CD25" s="7"/>
      <c r="CE25" s="7"/>
      <c r="CF25" s="7"/>
      <c r="CG25" s="7"/>
      <c r="CH25" s="7"/>
      <c r="CI25" s="22"/>
      <c r="CJ25" s="22"/>
      <c r="CK25" s="22"/>
      <c r="CL25" s="22"/>
      <c r="CM25" s="23"/>
      <c r="CN25" s="7"/>
      <c r="CO25" s="7"/>
      <c r="CP25" s="7"/>
      <c r="CQ25" s="7"/>
      <c r="CR25" s="7"/>
      <c r="CS25" s="7"/>
      <c r="CT25" s="7"/>
      <c r="CU25" s="7"/>
      <c r="CV25" s="7"/>
      <c r="CW25" s="7"/>
      <c r="CX25" s="7"/>
      <c r="CY25" s="7"/>
      <c r="CZ25" s="7"/>
      <c r="DA25" s="7"/>
      <c r="DB25" s="7"/>
      <c r="DC25" s="7"/>
      <c r="DD25" s="18">
        <v>150</v>
      </c>
      <c r="DE25" s="18" t="s">
        <v>265</v>
      </c>
      <c r="DF25" s="7"/>
      <c r="DG25" s="7"/>
      <c r="DH25" s="7"/>
      <c r="DI25" s="7"/>
      <c r="DJ25" s="7"/>
      <c r="DK25" s="7"/>
      <c r="DL25" s="7"/>
      <c r="DM25" s="7"/>
      <c r="DN25" s="7"/>
      <c r="DO25" s="7"/>
      <c r="DP25" s="7"/>
      <c r="DQ25" s="7"/>
      <c r="DR25" s="7"/>
      <c r="DS25" s="7"/>
      <c r="DT25" s="7"/>
      <c r="DU25" s="7"/>
      <c r="DV25" s="7"/>
      <c r="DW25" s="7"/>
      <c r="DX25" s="7"/>
      <c r="DY25" s="7"/>
      <c r="DZ25" s="12"/>
      <c r="EM25" s="7"/>
      <c r="XFD25" t="s">
        <v>266</v>
      </c>
    </row>
    <row r="26" spans="1:143 16384:16384" s="20" customFormat="1" ht="15" customHeight="1" thickBot="1" x14ac:dyDescent="0.3">
      <c r="A26" s="1"/>
      <c r="B26" s="176"/>
      <c r="C26" s="177"/>
      <c r="D26" s="177"/>
      <c r="E26" s="177"/>
      <c r="F26" s="177"/>
      <c r="G26" s="177"/>
      <c r="H26" s="177"/>
      <c r="I26" s="177"/>
      <c r="J26" s="177"/>
      <c r="K26" s="177"/>
      <c r="L26" s="177"/>
      <c r="M26" s="177"/>
      <c r="N26" s="177"/>
      <c r="O26" s="177"/>
      <c r="P26" s="177"/>
      <c r="Q26" s="177"/>
      <c r="R26" s="177"/>
      <c r="S26" s="177"/>
      <c r="T26" s="177"/>
      <c r="U26" s="177"/>
      <c r="V26" s="177"/>
      <c r="W26" s="177"/>
      <c r="X26" s="177"/>
      <c r="Y26" s="178"/>
      <c r="Z26" s="179" t="s">
        <v>33</v>
      </c>
      <c r="AA26" s="180"/>
      <c r="AB26" s="180"/>
      <c r="AC26" s="180"/>
      <c r="AD26" s="180"/>
      <c r="AE26" s="180"/>
      <c r="AF26" s="180"/>
      <c r="AG26" s="180"/>
      <c r="AH26" s="180"/>
      <c r="AI26" s="180"/>
      <c r="AJ26" s="180"/>
      <c r="AK26" s="180"/>
      <c r="AL26" s="180"/>
      <c r="AM26" s="181"/>
      <c r="AN26" s="195" t="s">
        <v>169</v>
      </c>
      <c r="AO26" s="196"/>
      <c r="AP26" s="184" t="s">
        <v>170</v>
      </c>
      <c r="AQ26" s="177"/>
      <c r="AR26" s="177"/>
      <c r="AS26" s="177"/>
      <c r="AT26" s="177"/>
      <c r="AU26" s="177"/>
      <c r="AV26" s="177"/>
      <c r="AW26" s="177"/>
      <c r="AX26" s="177"/>
      <c r="AY26" s="177"/>
      <c r="AZ26" s="177"/>
      <c r="BA26" s="177"/>
      <c r="BB26" s="177"/>
      <c r="BC26" s="177"/>
      <c r="BD26" s="177"/>
      <c r="BE26" s="177"/>
      <c r="BF26" s="177"/>
      <c r="BG26" s="177"/>
      <c r="BH26" s="177"/>
      <c r="BI26" s="177"/>
      <c r="BJ26" s="178"/>
      <c r="BK26" s="42"/>
      <c r="BL26" s="7"/>
      <c r="BM26" s="16"/>
      <c r="BN26" s="7"/>
      <c r="BO26" s="7"/>
      <c r="BP26" s="7"/>
      <c r="BQ26" s="7"/>
      <c r="BR26" s="7" t="str">
        <f>CONCATENATE(BS51," ",BT51)</f>
        <v>Bulevar BL</v>
      </c>
      <c r="BS26" s="7"/>
      <c r="BT26" s="7"/>
      <c r="BU26" s="7" t="s">
        <v>267</v>
      </c>
      <c r="BV26" s="7"/>
      <c r="BW26" s="7"/>
      <c r="BX26" s="7"/>
      <c r="BY26" s="7"/>
      <c r="BZ26" s="7"/>
      <c r="CA26" s="7"/>
      <c r="CB26" s="7"/>
      <c r="CC26" s="7"/>
      <c r="CD26" s="7"/>
      <c r="CE26" s="7"/>
      <c r="CF26" s="7"/>
      <c r="CG26" s="7"/>
      <c r="CH26" s="7"/>
      <c r="CI26" s="22"/>
      <c r="CJ26" s="22"/>
      <c r="CK26" s="22"/>
      <c r="CL26" s="22"/>
      <c r="CM26" s="23"/>
      <c r="CN26" s="7"/>
      <c r="CO26" s="7"/>
      <c r="CP26" s="7"/>
      <c r="CQ26" s="7"/>
      <c r="CR26" s="7"/>
      <c r="CS26" s="7"/>
      <c r="CT26" s="7"/>
      <c r="CU26" s="7"/>
      <c r="CV26" s="7"/>
      <c r="CW26" s="7"/>
      <c r="CX26" s="7"/>
      <c r="CY26" s="7"/>
      <c r="CZ26" s="7"/>
      <c r="DA26" s="7"/>
      <c r="DB26" s="7"/>
      <c r="DC26" s="7"/>
      <c r="DD26" s="46">
        <v>161</v>
      </c>
      <c r="DE26" s="47" t="s">
        <v>268</v>
      </c>
      <c r="DF26" s="7"/>
      <c r="DG26" s="7"/>
      <c r="DH26" s="7"/>
      <c r="DI26" s="7"/>
      <c r="DJ26" s="7"/>
      <c r="DK26" s="7"/>
      <c r="DL26" s="7"/>
      <c r="DM26" s="7"/>
      <c r="DN26" s="7"/>
      <c r="DO26" s="7"/>
      <c r="DP26" s="7"/>
      <c r="DQ26" s="7"/>
      <c r="DR26" s="7"/>
      <c r="DS26" s="7"/>
      <c r="DT26" s="7"/>
      <c r="DU26" s="7"/>
      <c r="DV26" s="7"/>
      <c r="DW26" s="7"/>
      <c r="DX26" s="7"/>
      <c r="DY26" s="7"/>
      <c r="DZ26" s="12"/>
      <c r="EM26" s="7"/>
      <c r="XFD26" t="s">
        <v>269</v>
      </c>
    </row>
    <row r="27" spans="1:143 16384:16384" s="20" customFormat="1" ht="52.5" customHeight="1" thickBot="1" x14ac:dyDescent="0.3">
      <c r="A27" s="1"/>
      <c r="B27" s="197" t="s">
        <v>270</v>
      </c>
      <c r="C27" s="198"/>
      <c r="D27" s="198"/>
      <c r="E27" s="198"/>
      <c r="F27" s="198"/>
      <c r="G27" s="198"/>
      <c r="H27" s="198"/>
      <c r="I27" s="198"/>
      <c r="J27" s="198"/>
      <c r="K27" s="198"/>
      <c r="L27" s="198"/>
      <c r="M27" s="198"/>
      <c r="N27" s="198"/>
      <c r="O27" s="198"/>
      <c r="P27" s="198"/>
      <c r="Q27" s="198"/>
      <c r="R27" s="198"/>
      <c r="S27" s="198"/>
      <c r="T27" s="198"/>
      <c r="U27" s="198"/>
      <c r="V27" s="198"/>
      <c r="W27" s="198"/>
      <c r="X27" s="198"/>
      <c r="Y27" s="198"/>
      <c r="Z27" s="198"/>
      <c r="AA27" s="198"/>
      <c r="AB27" s="198"/>
      <c r="AC27" s="198"/>
      <c r="AD27" s="198"/>
      <c r="AE27" s="198"/>
      <c r="AF27" s="198"/>
      <c r="AG27" s="198"/>
      <c r="AH27" s="198"/>
      <c r="AI27" s="198"/>
      <c r="AJ27" s="198"/>
      <c r="AK27" s="198"/>
      <c r="AL27" s="198"/>
      <c r="AM27" s="198"/>
      <c r="AN27" s="198"/>
      <c r="AO27" s="198"/>
      <c r="AP27" s="198"/>
      <c r="AQ27" s="198"/>
      <c r="AR27" s="198"/>
      <c r="AS27" s="198"/>
      <c r="AT27" s="198"/>
      <c r="AU27" s="198"/>
      <c r="AV27" s="198"/>
      <c r="AW27" s="198"/>
      <c r="AX27" s="198"/>
      <c r="AY27" s="198"/>
      <c r="AZ27" s="198"/>
      <c r="BA27" s="198"/>
      <c r="BB27" s="198"/>
      <c r="BC27" s="198"/>
      <c r="BD27" s="198"/>
      <c r="BE27" s="198"/>
      <c r="BF27" s="198"/>
      <c r="BG27" s="198"/>
      <c r="BH27" s="198"/>
      <c r="BI27" s="198"/>
      <c r="BJ27" s="199"/>
      <c r="BK27" s="42"/>
      <c r="BL27" s="7"/>
      <c r="BM27" s="16"/>
      <c r="BN27" s="7"/>
      <c r="BO27" s="7"/>
      <c r="BP27" s="7"/>
      <c r="BQ27" s="7"/>
      <c r="BR27" s="7" t="str">
        <f>CONCATENATE(BS55," ",BT55)</f>
        <v>Carretera CT</v>
      </c>
      <c r="BS27" s="7"/>
      <c r="BT27" s="7"/>
      <c r="BU27" s="7" t="s">
        <v>271</v>
      </c>
      <c r="BV27" s="7"/>
      <c r="BW27" s="7"/>
      <c r="BX27" s="7"/>
      <c r="BY27" s="7"/>
      <c r="BZ27" s="7"/>
      <c r="CA27" s="7"/>
      <c r="CB27" s="7"/>
      <c r="CC27" s="7"/>
      <c r="CD27" s="7"/>
      <c r="CE27" s="7"/>
      <c r="CF27" s="7"/>
      <c r="CG27" s="7"/>
      <c r="CH27" s="7"/>
      <c r="CI27" s="22"/>
      <c r="CJ27" s="22"/>
      <c r="CK27" s="22"/>
      <c r="CL27" s="22"/>
      <c r="CM27" s="23"/>
      <c r="CN27" s="7"/>
      <c r="CO27" s="7"/>
      <c r="CP27" s="7"/>
      <c r="CQ27" s="7"/>
      <c r="CR27" s="7"/>
      <c r="CS27" s="7"/>
      <c r="CT27" s="7"/>
      <c r="CU27" s="7"/>
      <c r="CV27" s="7"/>
      <c r="CW27" s="7"/>
      <c r="CX27" s="7"/>
      <c r="CY27" s="7"/>
      <c r="CZ27" s="7"/>
      <c r="DA27" s="7"/>
      <c r="DB27" s="7"/>
      <c r="DC27" s="7"/>
      <c r="DD27" s="46">
        <v>162</v>
      </c>
      <c r="DE27" s="47" t="s">
        <v>272</v>
      </c>
      <c r="DF27" s="7"/>
      <c r="DG27" s="7"/>
      <c r="DH27" s="7"/>
      <c r="DI27" s="7"/>
      <c r="DJ27" s="7"/>
      <c r="DK27" s="7"/>
      <c r="DL27" s="7"/>
      <c r="DM27" s="7"/>
      <c r="DN27" s="7"/>
      <c r="DO27" s="7"/>
      <c r="DP27" s="7"/>
      <c r="DQ27" s="7"/>
      <c r="DR27" s="7"/>
      <c r="DS27" s="7"/>
      <c r="DT27" s="7"/>
      <c r="DU27" s="7"/>
      <c r="DV27" s="7"/>
      <c r="DW27" s="7"/>
      <c r="DX27" s="7"/>
      <c r="DY27" s="7"/>
      <c r="DZ27" s="12"/>
      <c r="EM27" s="7"/>
      <c r="XFD27" t="s">
        <v>273</v>
      </c>
    </row>
    <row r="28" spans="1:143 16384:16384" s="20" customFormat="1" ht="31.5" customHeight="1" thickBot="1" x14ac:dyDescent="0.3">
      <c r="A28" s="1"/>
      <c r="B28" s="200" t="s">
        <v>274</v>
      </c>
      <c r="C28" s="200"/>
      <c r="D28" s="200"/>
      <c r="E28" s="200"/>
      <c r="F28" s="200"/>
      <c r="G28" s="200"/>
      <c r="H28" s="200"/>
      <c r="I28" s="200"/>
      <c r="J28" s="200"/>
      <c r="K28" s="200"/>
      <c r="L28" s="200"/>
      <c r="M28" s="200"/>
      <c r="N28" s="200"/>
      <c r="O28" s="200"/>
      <c r="P28" s="200"/>
      <c r="Q28" s="200"/>
      <c r="R28" s="200" t="s">
        <v>275</v>
      </c>
      <c r="S28" s="200"/>
      <c r="T28" s="200"/>
      <c r="U28" s="200"/>
      <c r="V28" s="200"/>
      <c r="W28" s="200"/>
      <c r="X28" s="200"/>
      <c r="Y28" s="200"/>
      <c r="Z28" s="200"/>
      <c r="AA28" s="200"/>
      <c r="AB28" s="200"/>
      <c r="AC28" s="200"/>
      <c r="AD28" s="200"/>
      <c r="AE28" s="200"/>
      <c r="AF28" s="201" t="s">
        <v>276</v>
      </c>
      <c r="AG28" s="201"/>
      <c r="AH28" s="201"/>
      <c r="AI28" s="201"/>
      <c r="AJ28" s="201"/>
      <c r="AK28" s="201"/>
      <c r="AL28" s="201"/>
      <c r="AM28" s="201"/>
      <c r="AN28" s="201"/>
      <c r="AO28" s="201"/>
      <c r="AP28" s="201"/>
      <c r="AQ28" s="201"/>
      <c r="AR28" s="201"/>
      <c r="AS28" s="201"/>
      <c r="AT28" s="201"/>
      <c r="AU28" s="201"/>
      <c r="AV28" s="201"/>
      <c r="AW28" s="201"/>
      <c r="AX28" s="201"/>
      <c r="AY28" s="201"/>
      <c r="AZ28" s="201"/>
      <c r="BA28" s="201"/>
      <c r="BB28" s="201"/>
      <c r="BC28" s="201"/>
      <c r="BD28" s="201"/>
      <c r="BE28" s="201"/>
      <c r="BF28" s="201"/>
      <c r="BG28" s="201"/>
      <c r="BH28" s="201"/>
      <c r="BI28" s="201"/>
      <c r="BJ28" s="201"/>
      <c r="BK28" s="42"/>
      <c r="BL28" s="7"/>
      <c r="BM28" s="16"/>
      <c r="BN28" s="7"/>
      <c r="BO28" s="7"/>
      <c r="BP28" s="7"/>
      <c r="BQ28" s="7"/>
      <c r="BR28" s="7" t="str">
        <f>CONCATENATE(BS56," ",BT56)</f>
        <v>Casa CS</v>
      </c>
      <c r="BS28" s="7"/>
      <c r="BT28" s="7"/>
      <c r="BU28" s="7"/>
      <c r="BV28" s="7"/>
      <c r="BW28" s="7"/>
      <c r="BX28" s="7"/>
      <c r="BY28" s="7"/>
      <c r="BZ28" s="7"/>
      <c r="CA28" s="7"/>
      <c r="CB28" s="7"/>
      <c r="CC28" s="7"/>
      <c r="CD28" s="7"/>
      <c r="CE28" s="7"/>
      <c r="CF28" s="7"/>
      <c r="CG28" s="7"/>
      <c r="CH28" s="48"/>
      <c r="CI28" s="22"/>
      <c r="CJ28" s="22"/>
      <c r="CK28" s="22"/>
      <c r="CL28" s="22"/>
      <c r="CM28" s="23"/>
      <c r="CN28" s="7"/>
      <c r="CO28" s="7"/>
      <c r="CP28" s="7"/>
      <c r="CQ28" s="7"/>
      <c r="CR28" s="7"/>
      <c r="CS28" s="7"/>
      <c r="CT28" s="7"/>
      <c r="CU28" s="7"/>
      <c r="CV28" s="7"/>
      <c r="CW28" s="7"/>
      <c r="CX28" s="7"/>
      <c r="CY28" s="7"/>
      <c r="CZ28" s="7"/>
      <c r="DA28" s="7"/>
      <c r="DB28" s="7"/>
      <c r="DC28" s="7"/>
      <c r="DD28" s="18">
        <v>163</v>
      </c>
      <c r="DE28" s="18" t="s">
        <v>277</v>
      </c>
      <c r="DF28" s="7"/>
      <c r="DG28" s="7"/>
      <c r="DH28" s="7"/>
      <c r="DI28" s="7"/>
      <c r="DJ28" s="7"/>
      <c r="DK28" s="7"/>
      <c r="DL28" s="7"/>
      <c r="DM28" s="7"/>
      <c r="DN28" s="7"/>
      <c r="DO28" s="7"/>
      <c r="DP28" s="7"/>
      <c r="DQ28" s="7"/>
      <c r="DR28" s="7"/>
      <c r="DS28" s="7"/>
      <c r="DT28" s="7"/>
      <c r="DU28" s="7"/>
      <c r="DV28" s="7"/>
      <c r="DW28" s="7"/>
      <c r="DX28" s="7"/>
      <c r="DY28" s="7"/>
      <c r="DZ28" s="12"/>
      <c r="EM28" s="7"/>
      <c r="XFD28" t="s">
        <v>278</v>
      </c>
    </row>
    <row r="29" spans="1:143 16384:16384" s="20" customFormat="1" ht="15" customHeight="1" thickBot="1" x14ac:dyDescent="0.3">
      <c r="A29" s="1"/>
      <c r="B29" s="202" t="s">
        <v>1091</v>
      </c>
      <c r="C29" s="202"/>
      <c r="D29" s="202"/>
      <c r="E29" s="202"/>
      <c r="F29" s="202"/>
      <c r="G29" s="202"/>
      <c r="H29" s="202"/>
      <c r="I29" s="202"/>
      <c r="J29" s="202"/>
      <c r="K29" s="202"/>
      <c r="L29" s="202"/>
      <c r="M29" s="202"/>
      <c r="N29" s="202"/>
      <c r="O29" s="202"/>
      <c r="P29" s="202"/>
      <c r="Q29" s="202"/>
      <c r="R29" s="203"/>
      <c r="S29" s="203"/>
      <c r="T29" s="203"/>
      <c r="U29" s="203"/>
      <c r="V29" s="203"/>
      <c r="W29" s="203"/>
      <c r="X29" s="203"/>
      <c r="Y29" s="203"/>
      <c r="Z29" s="203"/>
      <c r="AA29" s="203"/>
      <c r="AB29" s="203"/>
      <c r="AC29" s="203"/>
      <c r="AD29" s="203"/>
      <c r="AE29" s="203"/>
      <c r="AF29" s="204" t="s">
        <v>1092</v>
      </c>
      <c r="AG29" s="204"/>
      <c r="AH29" s="204"/>
      <c r="AI29" s="204"/>
      <c r="AJ29" s="204"/>
      <c r="AK29" s="204"/>
      <c r="AL29" s="204"/>
      <c r="AM29" s="204"/>
      <c r="AN29" s="204"/>
      <c r="AO29" s="204"/>
      <c r="AP29" s="204"/>
      <c r="AQ29" s="204"/>
      <c r="AR29" s="204"/>
      <c r="AS29" s="204"/>
      <c r="AT29" s="204"/>
      <c r="AU29" s="204"/>
      <c r="AV29" s="204"/>
      <c r="AW29" s="204"/>
      <c r="AX29" s="204"/>
      <c r="AY29" s="204"/>
      <c r="AZ29" s="204"/>
      <c r="BA29" s="204"/>
      <c r="BB29" s="204"/>
      <c r="BC29" s="204"/>
      <c r="BD29" s="204"/>
      <c r="BE29" s="204"/>
      <c r="BF29" s="204"/>
      <c r="BG29" s="204"/>
      <c r="BH29" s="204"/>
      <c r="BI29" s="204"/>
      <c r="BJ29" s="204"/>
      <c r="BK29" s="42"/>
      <c r="BL29" s="7"/>
      <c r="BM29" s="16"/>
      <c r="BN29" s="7"/>
      <c r="BO29" s="7"/>
      <c r="BP29" s="7"/>
      <c r="BQ29" s="7"/>
      <c r="BR29" s="7" t="str">
        <f>CONCATENATE(BS57," ",BT57)</f>
        <v>Circular CQ</v>
      </c>
      <c r="BS29" s="7"/>
      <c r="BT29" s="7"/>
      <c r="BU29" s="7"/>
      <c r="BV29" s="7"/>
      <c r="BW29" s="7"/>
      <c r="BX29" s="7"/>
      <c r="BY29" s="7"/>
      <c r="BZ29" s="7"/>
      <c r="CA29" s="7"/>
      <c r="CB29" s="7"/>
      <c r="CC29" s="7"/>
      <c r="CD29" s="7"/>
      <c r="CE29" s="7"/>
      <c r="CF29" s="7"/>
      <c r="CG29" s="7"/>
      <c r="CH29" s="48"/>
      <c r="CI29" s="22"/>
      <c r="CJ29" s="22"/>
      <c r="CK29" s="22"/>
      <c r="CL29" s="22"/>
      <c r="CM29" s="23"/>
      <c r="CN29" s="7"/>
      <c r="CO29" s="7"/>
      <c r="CP29" s="7"/>
      <c r="CQ29" s="7"/>
      <c r="CR29" s="7"/>
      <c r="CS29" s="7"/>
      <c r="CT29" s="7"/>
      <c r="CU29" s="7"/>
      <c r="CV29" s="7"/>
      <c r="CW29" s="7"/>
      <c r="CX29" s="7"/>
      <c r="CY29" s="7"/>
      <c r="CZ29" s="7"/>
      <c r="DA29" s="7"/>
      <c r="DB29" s="7"/>
      <c r="DC29" s="7"/>
      <c r="DD29" s="46">
        <v>164</v>
      </c>
      <c r="DE29" s="47" t="s">
        <v>280</v>
      </c>
      <c r="DF29" s="7"/>
      <c r="DG29" s="7"/>
      <c r="DH29" s="7"/>
      <c r="DI29" s="7"/>
      <c r="DJ29" s="7"/>
      <c r="DK29" s="7"/>
      <c r="DL29" s="7"/>
      <c r="DM29" s="7"/>
      <c r="DN29" s="7"/>
      <c r="DO29" s="7"/>
      <c r="DP29" s="7"/>
      <c r="DQ29" s="7"/>
      <c r="DR29" s="7"/>
      <c r="DS29" s="7"/>
      <c r="DT29" s="7"/>
      <c r="DU29" s="7"/>
      <c r="DV29" s="7"/>
      <c r="DW29" s="7"/>
      <c r="DX29" s="7"/>
      <c r="DY29" s="7"/>
      <c r="DZ29" s="12"/>
      <c r="EM29" s="7"/>
      <c r="XFD29" t="s">
        <v>281</v>
      </c>
    </row>
    <row r="30" spans="1:143 16384:16384" s="20" customFormat="1" ht="15" customHeight="1" thickBot="1" x14ac:dyDescent="0.3">
      <c r="A30" s="1"/>
      <c r="B30" s="202" t="s">
        <v>279</v>
      </c>
      <c r="C30" s="202"/>
      <c r="D30" s="202"/>
      <c r="E30" s="202"/>
      <c r="F30" s="202"/>
      <c r="G30" s="202"/>
      <c r="H30" s="202"/>
      <c r="I30" s="202"/>
      <c r="J30" s="202"/>
      <c r="K30" s="202"/>
      <c r="L30" s="202"/>
      <c r="M30" s="202"/>
      <c r="N30" s="202"/>
      <c r="O30" s="202"/>
      <c r="P30" s="202"/>
      <c r="Q30" s="202"/>
      <c r="R30" s="215"/>
      <c r="S30" s="216"/>
      <c r="T30" s="216"/>
      <c r="U30" s="216"/>
      <c r="V30" s="216"/>
      <c r="W30" s="216"/>
      <c r="X30" s="216"/>
      <c r="Y30" s="216"/>
      <c r="Z30" s="216"/>
      <c r="AA30" s="216"/>
      <c r="AB30" s="216"/>
      <c r="AC30" s="216"/>
      <c r="AD30" s="216"/>
      <c r="AE30" s="217"/>
      <c r="AF30" s="204" t="e">
        <f>VLOOKUP(R30,$DD$3:$DE$562,2,0)</f>
        <v>#N/A</v>
      </c>
      <c r="AG30" s="204"/>
      <c r="AH30" s="204"/>
      <c r="AI30" s="204"/>
      <c r="AJ30" s="204"/>
      <c r="AK30" s="204"/>
      <c r="AL30" s="204"/>
      <c r="AM30" s="204"/>
      <c r="AN30" s="204"/>
      <c r="AO30" s="204"/>
      <c r="AP30" s="204"/>
      <c r="AQ30" s="204"/>
      <c r="AR30" s="204"/>
      <c r="AS30" s="204"/>
      <c r="AT30" s="204"/>
      <c r="AU30" s="204"/>
      <c r="AV30" s="204"/>
      <c r="AW30" s="204"/>
      <c r="AX30" s="204"/>
      <c r="AY30" s="204"/>
      <c r="AZ30" s="204"/>
      <c r="BA30" s="204"/>
      <c r="BB30" s="204"/>
      <c r="BC30" s="204"/>
      <c r="BD30" s="204"/>
      <c r="BE30" s="204"/>
      <c r="BF30" s="204"/>
      <c r="BG30" s="204"/>
      <c r="BH30" s="204"/>
      <c r="BI30" s="204"/>
      <c r="BJ30" s="204"/>
      <c r="BK30" s="42"/>
      <c r="BL30" s="7"/>
      <c r="BM30" s="16"/>
      <c r="BN30" s="7"/>
      <c r="BO30" s="7"/>
      <c r="BP30" s="7"/>
      <c r="BQ30" s="7"/>
      <c r="BR30" s="7" t="str">
        <f>CONCATENATE(BS59," ",BT59)</f>
        <v>Circunvalar CV</v>
      </c>
      <c r="BS30" s="7"/>
      <c r="BT30" s="7"/>
      <c r="BU30" s="7"/>
      <c r="BV30" s="7"/>
      <c r="BW30" s="7"/>
      <c r="BX30" s="7"/>
      <c r="BY30" s="7"/>
      <c r="BZ30" s="7"/>
      <c r="CA30" s="7"/>
      <c r="CB30" s="7"/>
      <c r="CC30" s="7"/>
      <c r="CD30" s="7"/>
      <c r="CE30" s="7"/>
      <c r="CF30" s="7"/>
      <c r="CG30" s="7"/>
      <c r="CH30" s="48"/>
      <c r="CI30" s="22"/>
      <c r="CJ30" s="22"/>
      <c r="CK30" s="22"/>
      <c r="CL30" s="22"/>
      <c r="CM30" s="23"/>
      <c r="CN30" s="7"/>
      <c r="CO30" s="7"/>
      <c r="CP30" s="7"/>
      <c r="CQ30" s="7"/>
      <c r="CR30" s="7"/>
      <c r="CS30" s="7"/>
      <c r="CT30" s="7"/>
      <c r="CU30" s="7"/>
      <c r="CV30" s="7"/>
      <c r="CW30" s="7"/>
      <c r="CX30" s="7"/>
      <c r="CY30" s="7"/>
      <c r="CZ30" s="7"/>
      <c r="DA30" s="7"/>
      <c r="DB30" s="7"/>
      <c r="DC30" s="7"/>
      <c r="DD30" s="18">
        <v>170</v>
      </c>
      <c r="DE30" s="18" t="s">
        <v>282</v>
      </c>
      <c r="DF30" s="7"/>
      <c r="DG30" s="7"/>
      <c r="DH30" s="7"/>
      <c r="DI30" s="7"/>
      <c r="DJ30" s="7"/>
      <c r="DK30" s="7"/>
      <c r="DL30" s="7"/>
      <c r="DM30" s="7"/>
      <c r="DN30" s="7"/>
      <c r="DO30" s="7"/>
      <c r="DP30" s="7"/>
      <c r="DQ30" s="7"/>
      <c r="DR30" s="7"/>
      <c r="DS30" s="7"/>
      <c r="DT30" s="7"/>
      <c r="DU30" s="7"/>
      <c r="DV30" s="7"/>
      <c r="DW30" s="7"/>
      <c r="DX30" s="7"/>
      <c r="DY30" s="7"/>
      <c r="DZ30" s="12"/>
      <c r="EM30" s="7"/>
      <c r="XFD30" t="s">
        <v>283</v>
      </c>
    </row>
    <row r="31" spans="1:143 16384:16384" s="20" customFormat="1" ht="15" customHeight="1" thickBot="1" x14ac:dyDescent="0.3">
      <c r="A31" s="1"/>
      <c r="B31" s="202" t="s">
        <v>279</v>
      </c>
      <c r="C31" s="202"/>
      <c r="D31" s="202"/>
      <c r="E31" s="202"/>
      <c r="F31" s="202"/>
      <c r="G31" s="202"/>
      <c r="H31" s="202"/>
      <c r="I31" s="202"/>
      <c r="J31" s="202"/>
      <c r="K31" s="202"/>
      <c r="L31" s="202"/>
      <c r="M31" s="202"/>
      <c r="N31" s="202"/>
      <c r="O31" s="202"/>
      <c r="P31" s="202"/>
      <c r="Q31" s="202"/>
      <c r="R31" s="203"/>
      <c r="S31" s="203"/>
      <c r="T31" s="203"/>
      <c r="U31" s="203"/>
      <c r="V31" s="203"/>
      <c r="W31" s="203"/>
      <c r="X31" s="203"/>
      <c r="Y31" s="203"/>
      <c r="Z31" s="203"/>
      <c r="AA31" s="203"/>
      <c r="AB31" s="203"/>
      <c r="AC31" s="203"/>
      <c r="AD31" s="203"/>
      <c r="AE31" s="203"/>
      <c r="AF31" s="204" t="e">
        <f>VLOOKUP(R31,$DD$3:$DE$562,2,0)</f>
        <v>#N/A</v>
      </c>
      <c r="AG31" s="204"/>
      <c r="AH31" s="204"/>
      <c r="AI31" s="204"/>
      <c r="AJ31" s="204"/>
      <c r="AK31" s="204"/>
      <c r="AL31" s="204"/>
      <c r="AM31" s="204"/>
      <c r="AN31" s="204"/>
      <c r="AO31" s="204"/>
      <c r="AP31" s="204"/>
      <c r="AQ31" s="204"/>
      <c r="AR31" s="204"/>
      <c r="AS31" s="204"/>
      <c r="AT31" s="204"/>
      <c r="AU31" s="204"/>
      <c r="AV31" s="204"/>
      <c r="AW31" s="204"/>
      <c r="AX31" s="204"/>
      <c r="AY31" s="204"/>
      <c r="AZ31" s="204"/>
      <c r="BA31" s="204"/>
      <c r="BB31" s="204"/>
      <c r="BC31" s="204"/>
      <c r="BD31" s="204"/>
      <c r="BE31" s="204"/>
      <c r="BF31" s="204"/>
      <c r="BG31" s="204"/>
      <c r="BH31" s="204"/>
      <c r="BI31" s="204"/>
      <c r="BJ31" s="204"/>
      <c r="BK31" s="42"/>
      <c r="BL31" s="7"/>
      <c r="BM31" s="16"/>
      <c r="BN31" s="7"/>
      <c r="BO31" s="7"/>
      <c r="BP31" s="7"/>
      <c r="BQ31" s="7"/>
      <c r="BR31" s="7"/>
      <c r="BS31" s="7"/>
      <c r="BT31" s="7"/>
      <c r="BU31" s="7"/>
      <c r="BV31" s="7"/>
      <c r="BW31" s="7"/>
      <c r="BX31" s="7"/>
      <c r="BY31" s="7"/>
      <c r="BZ31" s="7"/>
      <c r="CA31" s="7"/>
      <c r="CB31" s="7"/>
      <c r="CC31" s="7"/>
      <c r="CD31" s="7"/>
      <c r="CE31" s="7"/>
      <c r="CF31" s="7"/>
      <c r="CG31" s="7"/>
      <c r="CH31" s="48"/>
      <c r="CI31" s="22"/>
      <c r="CJ31" s="22"/>
      <c r="CK31" s="22"/>
      <c r="CL31" s="22"/>
      <c r="CM31" s="23"/>
      <c r="CN31" s="7"/>
      <c r="CO31" s="7"/>
      <c r="CP31" s="7"/>
      <c r="CQ31" s="7"/>
      <c r="CR31" s="7"/>
      <c r="CS31" s="7"/>
      <c r="CT31" s="7"/>
      <c r="CU31" s="7"/>
      <c r="CV31" s="7"/>
      <c r="CW31" s="7"/>
      <c r="CX31" s="7"/>
      <c r="CY31" s="7"/>
      <c r="CZ31" s="7"/>
      <c r="DA31" s="7"/>
      <c r="DB31" s="7"/>
      <c r="DC31" s="7"/>
      <c r="DD31" s="18"/>
      <c r="DE31" s="18"/>
      <c r="DF31" s="7"/>
      <c r="DG31" s="7"/>
      <c r="DH31" s="7"/>
      <c r="DI31" s="7"/>
      <c r="DJ31" s="7"/>
      <c r="DK31" s="7"/>
      <c r="DL31" s="7"/>
      <c r="DM31" s="7"/>
      <c r="DN31" s="7"/>
      <c r="DO31" s="7"/>
      <c r="DP31" s="7"/>
      <c r="DQ31" s="7"/>
      <c r="DR31" s="7"/>
      <c r="DS31" s="7"/>
      <c r="DT31" s="7"/>
      <c r="DU31" s="7"/>
      <c r="DV31" s="7"/>
      <c r="DW31" s="7"/>
      <c r="DX31" s="7"/>
      <c r="DY31" s="7"/>
      <c r="DZ31" s="12"/>
      <c r="EM31" s="7"/>
      <c r="XFD31" t="s">
        <v>284</v>
      </c>
    </row>
    <row r="32" spans="1:143 16384:16384" s="20" customFormat="1" ht="15" customHeight="1" thickBot="1" x14ac:dyDescent="0.3">
      <c r="A32" s="1"/>
      <c r="B32" s="205" t="s">
        <v>285</v>
      </c>
      <c r="C32" s="206"/>
      <c r="D32" s="206"/>
      <c r="E32" s="206"/>
      <c r="F32" s="206"/>
      <c r="G32" s="206"/>
      <c r="H32" s="206"/>
      <c r="I32" s="206"/>
      <c r="J32" s="206"/>
      <c r="K32" s="206"/>
      <c r="L32" s="206"/>
      <c r="M32" s="206"/>
      <c r="N32" s="206"/>
      <c r="O32" s="206"/>
      <c r="P32" s="206"/>
      <c r="Q32" s="206"/>
      <c r="R32" s="206"/>
      <c r="S32" s="206"/>
      <c r="T32" s="206"/>
      <c r="U32" s="206"/>
      <c r="V32" s="206"/>
      <c r="W32" s="206"/>
      <c r="X32" s="206"/>
      <c r="Y32" s="206"/>
      <c r="Z32" s="206"/>
      <c r="AA32" s="206"/>
      <c r="AB32" s="206"/>
      <c r="AC32" s="206"/>
      <c r="AD32" s="206"/>
      <c r="AE32" s="206"/>
      <c r="AF32" s="206"/>
      <c r="AG32" s="206"/>
      <c r="AH32" s="206"/>
      <c r="AI32" s="206"/>
      <c r="AJ32" s="206"/>
      <c r="AK32" s="206"/>
      <c r="AL32" s="206"/>
      <c r="AM32" s="206"/>
      <c r="AN32" s="206"/>
      <c r="AO32" s="206"/>
      <c r="AP32" s="206"/>
      <c r="AQ32" s="206"/>
      <c r="AR32" s="206"/>
      <c r="AS32" s="206"/>
      <c r="AT32" s="206"/>
      <c r="AU32" s="206"/>
      <c r="AV32" s="206"/>
      <c r="AW32" s="206"/>
      <c r="AX32" s="206"/>
      <c r="AY32" s="206"/>
      <c r="AZ32" s="206"/>
      <c r="BA32" s="206"/>
      <c r="BB32" s="207" t="s">
        <v>286</v>
      </c>
      <c r="BC32" s="208"/>
      <c r="BD32" s="209" t="s">
        <v>36</v>
      </c>
      <c r="BE32" s="210"/>
      <c r="BF32" s="211" t="s">
        <v>59</v>
      </c>
      <c r="BG32" s="208"/>
      <c r="BH32" s="209"/>
      <c r="BI32" s="210"/>
      <c r="BJ32" s="49"/>
      <c r="BK32" s="42"/>
      <c r="BL32" s="7"/>
      <c r="BM32" s="16"/>
      <c r="BN32" s="7"/>
      <c r="BO32" s="7"/>
      <c r="BP32" s="7"/>
      <c r="BQ32" s="7"/>
      <c r="BR32" s="7"/>
      <c r="BS32" s="7"/>
      <c r="BT32" s="7"/>
      <c r="BU32" s="7"/>
      <c r="BV32" s="7"/>
      <c r="BW32" s="7"/>
      <c r="BX32" s="7"/>
      <c r="BY32" s="7"/>
      <c r="BZ32" s="7"/>
      <c r="CA32" s="7"/>
      <c r="CB32" s="7"/>
      <c r="CC32" s="7"/>
      <c r="CD32" s="7"/>
      <c r="CE32" s="7"/>
      <c r="CF32" s="7"/>
      <c r="CG32" s="7"/>
      <c r="CH32" s="48"/>
      <c r="CI32" s="22"/>
      <c r="CJ32" s="22"/>
      <c r="CK32" s="22"/>
      <c r="CL32" s="22"/>
      <c r="CM32" s="23"/>
      <c r="CN32" s="7"/>
      <c r="CO32" s="7"/>
      <c r="CP32" s="7"/>
      <c r="CQ32" s="7"/>
      <c r="CR32" s="7"/>
      <c r="CS32" s="7"/>
      <c r="CT32" s="7"/>
      <c r="CU32" s="7"/>
      <c r="CV32" s="7"/>
      <c r="CW32" s="7"/>
      <c r="CX32" s="7"/>
      <c r="CY32" s="7"/>
      <c r="CZ32" s="7"/>
      <c r="DA32" s="7"/>
      <c r="DB32" s="7"/>
      <c r="DC32" s="7"/>
      <c r="DD32" s="18"/>
      <c r="DE32" s="18"/>
      <c r="DF32" s="7"/>
      <c r="DG32" s="7"/>
      <c r="DH32" s="7"/>
      <c r="DI32" s="7"/>
      <c r="DJ32" s="7"/>
      <c r="DK32" s="7"/>
      <c r="DL32" s="7"/>
      <c r="DM32" s="7"/>
      <c r="DN32" s="7"/>
      <c r="DO32" s="7"/>
      <c r="DP32" s="7"/>
      <c r="DQ32" s="7"/>
      <c r="DR32" s="7"/>
      <c r="DS32" s="7"/>
      <c r="DT32" s="7"/>
      <c r="DU32" s="7"/>
      <c r="DV32" s="7"/>
      <c r="DW32" s="7"/>
      <c r="DX32" s="7"/>
      <c r="DY32" s="7"/>
      <c r="DZ32" s="12"/>
      <c r="EM32" s="7"/>
      <c r="XFD32" t="s">
        <v>287</v>
      </c>
    </row>
    <row r="33" spans="1:148 16384:16384" s="20" customFormat="1" ht="31.5" customHeight="1" thickBot="1" x14ac:dyDescent="0.3">
      <c r="A33" s="1"/>
      <c r="B33" s="212" t="s">
        <v>288</v>
      </c>
      <c r="C33" s="213"/>
      <c r="D33" s="213"/>
      <c r="E33" s="213"/>
      <c r="F33" s="213"/>
      <c r="G33" s="213"/>
      <c r="H33" s="213"/>
      <c r="I33" s="213"/>
      <c r="J33" s="213"/>
      <c r="K33" s="213"/>
      <c r="L33" s="213"/>
      <c r="M33" s="213"/>
      <c r="N33" s="213"/>
      <c r="O33" s="213"/>
      <c r="P33" s="213"/>
      <c r="Q33" s="213"/>
      <c r="R33" s="213"/>
      <c r="S33" s="213"/>
      <c r="T33" s="213"/>
      <c r="U33" s="213"/>
      <c r="V33" s="213"/>
      <c r="W33" s="213"/>
      <c r="X33" s="213"/>
      <c r="Y33" s="213"/>
      <c r="Z33" s="213"/>
      <c r="AA33" s="213"/>
      <c r="AB33" s="213"/>
      <c r="AC33" s="213"/>
      <c r="AD33" s="213"/>
      <c r="AE33" s="213"/>
      <c r="AF33" s="213"/>
      <c r="AG33" s="213"/>
      <c r="AH33" s="213"/>
      <c r="AI33" s="213"/>
      <c r="AJ33" s="213"/>
      <c r="AK33" s="213"/>
      <c r="AL33" s="213"/>
      <c r="AM33" s="213"/>
      <c r="AN33" s="213"/>
      <c r="AO33" s="213"/>
      <c r="AP33" s="213"/>
      <c r="AQ33" s="213"/>
      <c r="AR33" s="213"/>
      <c r="AS33" s="213"/>
      <c r="AT33" s="213"/>
      <c r="AU33" s="213"/>
      <c r="AV33" s="213"/>
      <c r="AW33" s="213"/>
      <c r="AX33" s="213"/>
      <c r="AY33" s="213"/>
      <c r="AZ33" s="213"/>
      <c r="BA33" s="213"/>
      <c r="BB33" s="213"/>
      <c r="BC33" s="213"/>
      <c r="BD33" s="213"/>
      <c r="BE33" s="213"/>
      <c r="BF33" s="213"/>
      <c r="BG33" s="213"/>
      <c r="BH33" s="213"/>
      <c r="BI33" s="213"/>
      <c r="BJ33" s="214"/>
      <c r="BK33" s="42"/>
      <c r="BL33" s="7"/>
      <c r="BM33" s="16"/>
      <c r="BN33" s="7"/>
      <c r="BO33" s="7"/>
      <c r="BP33" s="7"/>
      <c r="BQ33" s="7"/>
      <c r="BR33" s="7"/>
      <c r="BS33" s="7"/>
      <c r="BT33" s="7"/>
      <c r="BU33" s="7"/>
      <c r="BV33" s="7"/>
      <c r="BW33" s="7"/>
      <c r="BX33" s="7"/>
      <c r="BY33" s="7"/>
      <c r="BZ33" s="7"/>
      <c r="CA33" s="7"/>
      <c r="CB33" s="7"/>
      <c r="CC33" s="7"/>
      <c r="CD33" s="7"/>
      <c r="CE33" s="7"/>
      <c r="CF33" s="7"/>
      <c r="CG33" s="7"/>
      <c r="CH33" s="48"/>
      <c r="CI33" s="22"/>
      <c r="CJ33" s="22"/>
      <c r="CK33" s="22"/>
      <c r="CL33" s="22"/>
      <c r="CM33" s="23"/>
      <c r="CN33" s="7"/>
      <c r="CO33" s="7"/>
      <c r="CP33" s="7"/>
      <c r="CQ33" s="7"/>
      <c r="CR33" s="7"/>
      <c r="CS33" s="7"/>
      <c r="CT33" s="7"/>
      <c r="CU33" s="7"/>
      <c r="CV33" s="7"/>
      <c r="CW33" s="7"/>
      <c r="CX33" s="7"/>
      <c r="CY33" s="7"/>
      <c r="CZ33" s="7"/>
      <c r="DA33" s="7"/>
      <c r="DB33" s="7"/>
      <c r="DC33" s="7"/>
      <c r="DD33" s="18"/>
      <c r="DE33" s="18"/>
      <c r="DF33" s="7"/>
      <c r="DG33" s="7"/>
      <c r="DH33" s="7"/>
      <c r="DI33" s="7"/>
      <c r="DJ33" s="7"/>
      <c r="DK33" s="7"/>
      <c r="DL33" s="7"/>
      <c r="DM33" s="7"/>
      <c r="DN33" s="7"/>
      <c r="DO33" s="7"/>
      <c r="DP33" s="7"/>
      <c r="DQ33" s="7"/>
      <c r="DR33" s="7"/>
      <c r="DS33" s="7"/>
      <c r="DT33" s="7"/>
      <c r="DU33" s="7"/>
      <c r="DV33" s="7"/>
      <c r="DW33" s="7"/>
      <c r="DX33" s="7"/>
      <c r="DY33" s="7"/>
      <c r="DZ33" s="12"/>
      <c r="EM33" s="7"/>
      <c r="XFD33" t="s">
        <v>289</v>
      </c>
    </row>
    <row r="34" spans="1:148 16384:16384" ht="1.5" customHeight="1" thickBot="1" x14ac:dyDescent="0.3">
      <c r="B34" s="51"/>
      <c r="C34" s="52"/>
      <c r="D34" s="52"/>
      <c r="E34" s="52"/>
      <c r="F34" s="52"/>
      <c r="G34" s="52"/>
      <c r="H34" s="52"/>
      <c r="I34" s="52"/>
      <c r="J34" s="52"/>
      <c r="K34" s="52"/>
      <c r="L34" s="52"/>
      <c r="M34" s="52"/>
      <c r="N34" s="52"/>
      <c r="O34" s="52"/>
      <c r="P34" s="52"/>
      <c r="Q34" s="52"/>
      <c r="R34" s="52"/>
      <c r="S34" s="52"/>
      <c r="T34" s="52"/>
      <c r="U34" s="52"/>
      <c r="V34" s="52"/>
      <c r="W34" s="52"/>
      <c r="X34" s="52"/>
      <c r="Y34" s="52"/>
      <c r="Z34" s="52"/>
      <c r="AA34" s="52"/>
      <c r="AB34" s="52"/>
      <c r="AC34" s="52"/>
      <c r="AD34" s="52"/>
      <c r="AE34" s="52"/>
      <c r="AF34" s="52"/>
      <c r="AG34" s="52"/>
      <c r="AH34" s="52"/>
      <c r="AI34" s="52"/>
      <c r="AJ34" s="52"/>
      <c r="AK34" s="52"/>
      <c r="AL34" s="52"/>
      <c r="AM34" s="52"/>
      <c r="AN34" s="52"/>
      <c r="AO34" s="52"/>
      <c r="AP34" s="52"/>
      <c r="AQ34" s="52"/>
      <c r="AR34" s="52"/>
      <c r="AS34" s="52"/>
      <c r="AT34" s="52"/>
      <c r="AU34" s="52"/>
      <c r="AV34" s="52"/>
      <c r="AW34" s="52"/>
      <c r="AX34" s="52"/>
      <c r="AY34" s="52"/>
      <c r="AZ34" s="52"/>
      <c r="BA34" s="52"/>
      <c r="BB34" s="52"/>
      <c r="BC34" s="52"/>
      <c r="BD34" s="52"/>
      <c r="BE34" s="52"/>
      <c r="BF34" s="52"/>
      <c r="BG34" s="52"/>
      <c r="BH34" s="52"/>
      <c r="BI34" s="52"/>
      <c r="BJ34" s="53"/>
      <c r="BK34" s="7"/>
      <c r="BM34" s="16"/>
      <c r="CH34" s="48"/>
      <c r="CI34" s="22"/>
      <c r="CJ34" s="22"/>
      <c r="CK34" s="22"/>
      <c r="CL34" s="22"/>
      <c r="CM34" s="23"/>
      <c r="DD34" s="18"/>
      <c r="DE34" s="18"/>
      <c r="XFD34" t="s">
        <v>290</v>
      </c>
    </row>
    <row r="35" spans="1:148 16384:16384" s="20" customFormat="1" ht="15" customHeight="1" thickBot="1" x14ac:dyDescent="0.3">
      <c r="A35" s="1"/>
      <c r="B35" s="185" t="s">
        <v>291</v>
      </c>
      <c r="C35" s="174"/>
      <c r="D35" s="174"/>
      <c r="E35" s="174"/>
      <c r="F35" s="174"/>
      <c r="G35" s="174"/>
      <c r="H35" s="174"/>
      <c r="I35" s="174"/>
      <c r="J35" s="174"/>
      <c r="K35" s="174"/>
      <c r="L35" s="174"/>
      <c r="M35" s="174"/>
      <c r="N35" s="174"/>
      <c r="O35" s="174"/>
      <c r="P35" s="174"/>
      <c r="Q35" s="174"/>
      <c r="R35" s="174"/>
      <c r="S35" s="174"/>
      <c r="T35" s="174"/>
      <c r="U35" s="174"/>
      <c r="V35" s="174"/>
      <c r="W35" s="174"/>
      <c r="X35" s="174"/>
      <c r="Y35" s="174"/>
      <c r="Z35" s="174"/>
      <c r="AA35" s="174"/>
      <c r="AB35" s="174"/>
      <c r="AC35" s="174"/>
      <c r="AD35" s="174"/>
      <c r="AE35" s="174"/>
      <c r="AF35" s="174"/>
      <c r="AG35" s="174"/>
      <c r="AH35" s="174"/>
      <c r="AI35" s="174"/>
      <c r="AJ35" s="174"/>
      <c r="AK35" s="174"/>
      <c r="AL35" s="174"/>
      <c r="AM35" s="174"/>
      <c r="AN35" s="174"/>
      <c r="AO35" s="174"/>
      <c r="AP35" s="174"/>
      <c r="AQ35" s="174"/>
      <c r="AR35" s="174"/>
      <c r="AS35" s="174"/>
      <c r="AT35" s="174"/>
      <c r="AU35" s="174"/>
      <c r="AV35" s="174"/>
      <c r="AW35" s="174"/>
      <c r="AX35" s="174"/>
      <c r="AY35" s="174"/>
      <c r="AZ35" s="174"/>
      <c r="BA35" s="174"/>
      <c r="BB35" s="174"/>
      <c r="BC35" s="174"/>
      <c r="BD35" s="174"/>
      <c r="BE35" s="174"/>
      <c r="BF35" s="174"/>
      <c r="BG35" s="174"/>
      <c r="BH35" s="174"/>
      <c r="BI35" s="174"/>
      <c r="BJ35" s="175"/>
      <c r="BK35" s="42"/>
      <c r="BL35" s="7"/>
      <c r="BM35" s="16"/>
      <c r="BN35" s="7"/>
      <c r="BO35" s="7"/>
      <c r="BP35" s="7"/>
      <c r="BQ35" s="7"/>
      <c r="BR35" s="7"/>
      <c r="BS35" s="7"/>
      <c r="BT35" s="7"/>
      <c r="BU35" s="7"/>
      <c r="BV35" s="7"/>
      <c r="BW35" s="7"/>
      <c r="BX35" s="7"/>
      <c r="BY35" s="7"/>
      <c r="BZ35" s="7"/>
      <c r="CA35" s="7"/>
      <c r="CB35" s="7"/>
      <c r="CC35" s="7"/>
      <c r="CD35" s="7"/>
      <c r="CE35" s="7"/>
      <c r="CF35" s="7"/>
      <c r="CG35" s="7"/>
      <c r="CH35" s="48"/>
      <c r="CI35" s="22"/>
      <c r="CJ35" s="22"/>
      <c r="CK35" s="22"/>
      <c r="CL35" s="22"/>
      <c r="CM35" s="23"/>
      <c r="CN35" s="7"/>
      <c r="CO35" s="7"/>
      <c r="CP35" s="7"/>
      <c r="CQ35" s="7"/>
      <c r="CR35" s="7"/>
      <c r="CS35" s="7"/>
      <c r="CT35" s="7"/>
      <c r="CU35" s="7"/>
      <c r="CV35" s="7"/>
      <c r="CW35" s="7"/>
      <c r="CX35" s="7"/>
      <c r="CY35" s="7"/>
      <c r="CZ35" s="7"/>
      <c r="DA35" s="7"/>
      <c r="DB35" s="7"/>
      <c r="DC35" s="7"/>
      <c r="DD35" s="18"/>
      <c r="DE35" s="18"/>
      <c r="DF35" s="7"/>
      <c r="DG35" s="7"/>
      <c r="DH35" s="7"/>
      <c r="DI35" s="7"/>
      <c r="DJ35" s="7"/>
      <c r="DK35" s="7"/>
      <c r="DL35" s="7"/>
      <c r="DM35" s="7"/>
      <c r="DN35" s="7"/>
      <c r="DO35" s="7"/>
      <c r="DP35" s="7"/>
      <c r="DQ35" s="7"/>
      <c r="DR35" s="7"/>
      <c r="DS35" s="7"/>
      <c r="DT35" s="7"/>
      <c r="DU35" s="7"/>
      <c r="DV35" s="7"/>
      <c r="DW35" s="7"/>
      <c r="DX35" s="7"/>
      <c r="DY35" s="7"/>
      <c r="DZ35" s="12"/>
      <c r="EM35" s="7"/>
      <c r="XFD35" t="s">
        <v>292</v>
      </c>
    </row>
    <row r="36" spans="1:148 16384:16384" s="20" customFormat="1" ht="15" customHeight="1" thickBot="1" x14ac:dyDescent="0.3">
      <c r="A36" s="1"/>
      <c r="B36" s="116" t="s">
        <v>293</v>
      </c>
      <c r="C36" s="117"/>
      <c r="D36" s="117"/>
      <c r="E36" s="117"/>
      <c r="F36" s="117"/>
      <c r="G36" s="117"/>
      <c r="H36" s="117"/>
      <c r="I36" s="117"/>
      <c r="J36" s="117"/>
      <c r="K36" s="117"/>
      <c r="L36" s="117"/>
      <c r="M36" s="117"/>
      <c r="N36" s="117"/>
      <c r="O36" s="117"/>
      <c r="P36" s="117"/>
      <c r="Q36" s="117"/>
      <c r="R36" s="117"/>
      <c r="S36" s="117"/>
      <c r="T36" s="117"/>
      <c r="U36" s="117"/>
      <c r="V36" s="117"/>
      <c r="W36" s="117"/>
      <c r="X36" s="117"/>
      <c r="Y36" s="117"/>
      <c r="Z36" s="117"/>
      <c r="AA36" s="117"/>
      <c r="AB36" s="117"/>
      <c r="AC36" s="117"/>
      <c r="AD36" s="117"/>
      <c r="AE36" s="43" t="s">
        <v>39</v>
      </c>
      <c r="AF36" s="54"/>
      <c r="AG36" s="165" t="s">
        <v>59</v>
      </c>
      <c r="AH36" s="165"/>
      <c r="AI36" s="165"/>
      <c r="AJ36" s="119"/>
      <c r="AK36" s="119"/>
      <c r="AL36" s="119"/>
      <c r="AM36" s="55" t="s">
        <v>294</v>
      </c>
      <c r="AN36" s="121"/>
      <c r="AO36" s="121"/>
      <c r="AP36" s="121"/>
      <c r="AQ36" s="121"/>
      <c r="AR36" s="121"/>
      <c r="AS36" s="121"/>
      <c r="AT36" s="121"/>
      <c r="AU36" s="121"/>
      <c r="AV36" s="121"/>
      <c r="AW36" s="121"/>
      <c r="AX36" s="121"/>
      <c r="AY36" s="121"/>
      <c r="AZ36" s="121"/>
      <c r="BA36" s="121"/>
      <c r="BB36" s="121"/>
      <c r="BC36" s="121"/>
      <c r="BD36" s="121"/>
      <c r="BE36" s="121"/>
      <c r="BF36" s="121"/>
      <c r="BG36" s="121"/>
      <c r="BH36" s="121"/>
      <c r="BI36" s="121"/>
      <c r="BJ36" s="121"/>
      <c r="BK36" s="42"/>
      <c r="BL36" s="7"/>
      <c r="BM36" s="16"/>
      <c r="BN36" s="7"/>
      <c r="BO36" s="7"/>
      <c r="BP36" s="7"/>
      <c r="BQ36" s="7"/>
      <c r="BR36" s="7"/>
      <c r="BS36" s="7"/>
      <c r="BT36" s="7"/>
      <c r="BU36" s="7"/>
      <c r="BV36" s="7"/>
      <c r="BW36" s="7"/>
      <c r="BX36" s="7"/>
      <c r="BY36" s="7"/>
      <c r="BZ36" s="7"/>
      <c r="CA36" s="7"/>
      <c r="CB36" s="7"/>
      <c r="CC36" s="7"/>
      <c r="CD36" s="7"/>
      <c r="CE36" s="7"/>
      <c r="CF36" s="7"/>
      <c r="CG36" s="7"/>
      <c r="CH36" s="7"/>
      <c r="CI36" s="7"/>
      <c r="CJ36" s="7"/>
      <c r="CK36" s="7"/>
      <c r="CL36" s="7"/>
      <c r="CM36" s="7"/>
      <c r="CN36" s="7"/>
      <c r="CO36" s="7"/>
      <c r="CP36" s="7"/>
      <c r="CQ36" s="7"/>
      <c r="CR36" s="7"/>
      <c r="CS36" s="7"/>
      <c r="CT36" s="7"/>
      <c r="CU36" s="7"/>
      <c r="CV36" s="7"/>
      <c r="CW36" s="7"/>
      <c r="CX36" s="7"/>
      <c r="CY36" s="7"/>
      <c r="CZ36" s="7"/>
      <c r="DA36" s="7"/>
      <c r="DB36" s="7"/>
      <c r="DC36" s="7"/>
      <c r="DD36" s="18"/>
      <c r="DE36" s="18"/>
      <c r="DF36" s="7"/>
      <c r="DG36" s="7"/>
      <c r="DH36" s="7"/>
      <c r="DI36" s="7"/>
      <c r="DJ36" s="7"/>
      <c r="DK36" s="7"/>
      <c r="DL36" s="7"/>
      <c r="DM36" s="7"/>
      <c r="DN36" s="7"/>
      <c r="DO36" s="7"/>
      <c r="DP36" s="7"/>
      <c r="DQ36" s="7"/>
      <c r="DR36" s="7"/>
      <c r="DS36" s="7"/>
      <c r="DT36" s="7"/>
      <c r="DU36" s="7"/>
      <c r="DV36" s="7"/>
      <c r="DW36" s="7"/>
      <c r="DX36" s="7"/>
      <c r="DY36" s="7"/>
      <c r="DZ36" s="12"/>
      <c r="EM36" s="7"/>
      <c r="XFD36" t="s">
        <v>295</v>
      </c>
    </row>
    <row r="37" spans="1:148 16384:16384" s="20" customFormat="1" ht="15.75" thickBot="1" x14ac:dyDescent="0.3">
      <c r="A37" s="1"/>
      <c r="B37" s="218" t="s">
        <v>296</v>
      </c>
      <c r="C37" s="219"/>
      <c r="D37" s="219"/>
      <c r="E37" s="219"/>
      <c r="F37" s="219"/>
      <c r="G37" s="219"/>
      <c r="H37" s="219"/>
      <c r="I37" s="219"/>
      <c r="J37" s="219"/>
      <c r="K37" s="219"/>
      <c r="L37" s="219"/>
      <c r="M37" s="219"/>
      <c r="N37" s="219"/>
      <c r="O37" s="219"/>
      <c r="P37" s="219"/>
      <c r="Q37" s="219"/>
      <c r="R37" s="219"/>
      <c r="S37" s="219"/>
      <c r="T37" s="219"/>
      <c r="U37" s="219"/>
      <c r="V37" s="219"/>
      <c r="W37" s="219"/>
      <c r="X37" s="219"/>
      <c r="Y37" s="219"/>
      <c r="Z37" s="219"/>
      <c r="AA37" s="219"/>
      <c r="AB37" s="219"/>
      <c r="AC37" s="219"/>
      <c r="AD37" s="219"/>
      <c r="AE37" s="43" t="s">
        <v>39</v>
      </c>
      <c r="AF37" s="54"/>
      <c r="AG37" s="165" t="s">
        <v>59</v>
      </c>
      <c r="AH37" s="165"/>
      <c r="AI37" s="165"/>
      <c r="AJ37" s="119"/>
      <c r="AK37" s="119"/>
      <c r="AL37" s="119"/>
      <c r="AM37" s="55" t="s">
        <v>294</v>
      </c>
      <c r="AN37" s="121"/>
      <c r="AO37" s="121"/>
      <c r="AP37" s="121"/>
      <c r="AQ37" s="121"/>
      <c r="AR37" s="121"/>
      <c r="AS37" s="121"/>
      <c r="AT37" s="121"/>
      <c r="AU37" s="121"/>
      <c r="AV37" s="121"/>
      <c r="AW37" s="121"/>
      <c r="AX37" s="121"/>
      <c r="AY37" s="121"/>
      <c r="AZ37" s="121"/>
      <c r="BA37" s="121"/>
      <c r="BB37" s="121"/>
      <c r="BC37" s="121"/>
      <c r="BD37" s="121"/>
      <c r="BE37" s="121"/>
      <c r="BF37" s="121"/>
      <c r="BG37" s="121"/>
      <c r="BH37" s="121"/>
      <c r="BI37" s="121"/>
      <c r="BJ37" s="121"/>
      <c r="BK37" s="15"/>
      <c r="BL37" s="7"/>
      <c r="BM37" s="16"/>
      <c r="BN37" s="7"/>
      <c r="BO37" s="7"/>
      <c r="BP37" s="7"/>
      <c r="BQ37" s="7"/>
      <c r="BR37" s="7" t="str">
        <f>CONCATENATE(BS60," ",BT60)</f>
        <v>Ciudadela CD</v>
      </c>
      <c r="BS37" s="7"/>
      <c r="BT37" s="7"/>
      <c r="BV37" s="7"/>
      <c r="BW37" s="7"/>
      <c r="BX37" s="7"/>
      <c r="BY37" s="7"/>
      <c r="BZ37" s="7"/>
      <c r="CA37" s="7"/>
      <c r="CB37" s="7"/>
      <c r="CC37" s="7"/>
      <c r="CD37" s="7"/>
      <c r="CE37" s="7"/>
      <c r="CF37" s="7"/>
      <c r="CG37" s="7"/>
      <c r="CH37" s="56"/>
      <c r="CI37" s="7"/>
      <c r="CJ37" s="7"/>
      <c r="CK37" s="7"/>
      <c r="CL37" s="7"/>
      <c r="CM37" s="7"/>
      <c r="CN37" s="7"/>
      <c r="CO37" s="7"/>
      <c r="CP37" s="7"/>
      <c r="CQ37" s="7"/>
      <c r="CR37" s="7"/>
      <c r="CS37" s="7"/>
      <c r="CT37" s="7"/>
      <c r="CU37" s="7"/>
      <c r="CV37" s="7"/>
      <c r="CW37" s="7"/>
      <c r="CX37" s="7"/>
      <c r="CY37" s="7"/>
      <c r="CZ37" s="7"/>
      <c r="DA37" s="7"/>
      <c r="DB37" s="7"/>
      <c r="DC37" s="7"/>
      <c r="DD37" s="46">
        <v>210</v>
      </c>
      <c r="DE37" s="47" t="s">
        <v>297</v>
      </c>
      <c r="DF37" s="7"/>
      <c r="DG37" s="7"/>
      <c r="DH37" s="7"/>
      <c r="DI37" s="7"/>
      <c r="DJ37" s="7"/>
      <c r="DK37" s="7"/>
      <c r="DL37" s="7"/>
      <c r="DM37" s="7"/>
      <c r="DN37" s="7"/>
      <c r="DO37" s="7"/>
      <c r="DP37" s="7"/>
      <c r="DQ37" s="7"/>
      <c r="DR37" s="7"/>
      <c r="DS37" s="7"/>
      <c r="DT37" s="7"/>
      <c r="DU37" s="7"/>
      <c r="DV37" s="7"/>
      <c r="DW37" s="7"/>
      <c r="DX37" s="7"/>
      <c r="DY37" s="7"/>
      <c r="DZ37" s="12"/>
      <c r="EM37" s="7"/>
      <c r="XFD37" t="s">
        <v>298</v>
      </c>
    </row>
    <row r="38" spans="1:148 16384:16384" s="20" customFormat="1" ht="16.5" customHeight="1" thickBot="1" x14ac:dyDescent="0.3">
      <c r="A38" s="1"/>
      <c r="B38" s="225" t="s">
        <v>299</v>
      </c>
      <c r="C38" s="226"/>
      <c r="D38" s="226"/>
      <c r="E38" s="226"/>
      <c r="F38" s="226"/>
      <c r="G38" s="226"/>
      <c r="H38" s="226"/>
      <c r="I38" s="226"/>
      <c r="J38" s="226"/>
      <c r="K38" s="226"/>
      <c r="L38" s="226"/>
      <c r="M38" s="226"/>
      <c r="N38" s="226"/>
      <c r="O38" s="226"/>
      <c r="P38" s="226"/>
      <c r="Q38" s="226"/>
      <c r="R38" s="226"/>
      <c r="S38" s="226"/>
      <c r="T38" s="226"/>
      <c r="U38" s="226"/>
      <c r="V38" s="226"/>
      <c r="W38" s="226"/>
      <c r="X38" s="226"/>
      <c r="Y38" s="226"/>
      <c r="Z38" s="226"/>
      <c r="AA38" s="226"/>
      <c r="AB38" s="226"/>
      <c r="AC38" s="226"/>
      <c r="AD38" s="226"/>
      <c r="AE38" s="226"/>
      <c r="AF38" s="226"/>
      <c r="AG38" s="226"/>
      <c r="AH38" s="226"/>
      <c r="AI38" s="226"/>
      <c r="AJ38" s="226"/>
      <c r="AK38" s="226"/>
      <c r="AL38" s="226"/>
      <c r="AM38" s="226"/>
      <c r="AN38" s="226"/>
      <c r="AO38" s="226"/>
      <c r="AP38" s="226"/>
      <c r="AQ38" s="226"/>
      <c r="AR38" s="226"/>
      <c r="AS38" s="226"/>
      <c r="AT38" s="226"/>
      <c r="AU38" s="226"/>
      <c r="AV38" s="226"/>
      <c r="AW38" s="226"/>
      <c r="AX38" s="226"/>
      <c r="AY38" s="226"/>
      <c r="AZ38" s="226"/>
      <c r="BA38" s="226"/>
      <c r="BB38" s="226"/>
      <c r="BC38" s="226"/>
      <c r="BD38" s="226"/>
      <c r="BE38" s="226"/>
      <c r="BF38" s="226"/>
      <c r="BG38" s="226"/>
      <c r="BH38" s="226"/>
      <c r="BI38" s="226"/>
      <c r="BJ38" s="226"/>
      <c r="BK38" s="15"/>
      <c r="BL38" s="7"/>
      <c r="BM38" s="16"/>
      <c r="BN38" s="7"/>
      <c r="BO38" s="7"/>
      <c r="BP38" s="7"/>
      <c r="BQ38" s="7"/>
      <c r="BR38" s="7"/>
      <c r="BS38" s="7"/>
      <c r="BT38" s="7"/>
      <c r="BV38" s="7"/>
      <c r="BW38" s="7"/>
      <c r="BX38" s="7"/>
      <c r="BY38" s="7"/>
      <c r="BZ38" s="7"/>
      <c r="CA38" s="7"/>
      <c r="CB38" s="7"/>
      <c r="CC38" s="7"/>
      <c r="CD38" s="7"/>
      <c r="CE38" s="7"/>
      <c r="CF38" s="7"/>
      <c r="CG38" s="7"/>
      <c r="CH38" s="56"/>
      <c r="CI38" s="7"/>
      <c r="CJ38" s="7"/>
      <c r="CK38" s="7"/>
      <c r="CL38" s="7"/>
      <c r="CM38" s="7"/>
      <c r="CN38" s="7"/>
      <c r="CO38" s="7"/>
      <c r="CP38" s="7"/>
      <c r="CQ38" s="7"/>
      <c r="CR38" s="7"/>
      <c r="CS38" s="7"/>
      <c r="CT38" s="7"/>
      <c r="CU38" s="7"/>
      <c r="CV38" s="7"/>
      <c r="CW38" s="7"/>
      <c r="CX38" s="7"/>
      <c r="CY38" s="7"/>
      <c r="CZ38" s="7"/>
      <c r="DA38" s="7"/>
      <c r="DB38" s="7"/>
      <c r="DC38" s="7"/>
      <c r="DD38" s="46"/>
      <c r="DE38" s="47"/>
      <c r="DF38" s="7"/>
      <c r="DG38" s="7"/>
      <c r="DH38" s="7"/>
      <c r="DI38" s="7"/>
      <c r="DJ38" s="7"/>
      <c r="DK38" s="7"/>
      <c r="DL38" s="7"/>
      <c r="DM38" s="7"/>
      <c r="DN38" s="7"/>
      <c r="DO38" s="7"/>
      <c r="DP38" s="7"/>
      <c r="DQ38" s="7"/>
      <c r="DR38" s="7"/>
      <c r="DS38" s="7"/>
      <c r="DT38" s="7"/>
      <c r="DU38" s="7"/>
      <c r="DV38" s="7"/>
      <c r="DW38" s="7"/>
      <c r="DX38" s="7"/>
      <c r="DY38" s="7"/>
      <c r="DZ38" s="12"/>
      <c r="EM38" s="7"/>
      <c r="XFD38" t="s">
        <v>300</v>
      </c>
    </row>
    <row r="39" spans="1:148 16384:16384" s="20" customFormat="1" ht="15.75" thickBot="1" x14ac:dyDescent="0.3">
      <c r="A39" s="1"/>
      <c r="B39" s="185" t="s">
        <v>301</v>
      </c>
      <c r="C39" s="174"/>
      <c r="D39" s="174"/>
      <c r="E39" s="174"/>
      <c r="F39" s="174"/>
      <c r="G39" s="174"/>
      <c r="H39" s="174"/>
      <c r="I39" s="174"/>
      <c r="J39" s="174"/>
      <c r="K39" s="174"/>
      <c r="L39" s="174"/>
      <c r="M39" s="174"/>
      <c r="N39" s="175"/>
      <c r="O39" s="117" t="s">
        <v>302</v>
      </c>
      <c r="P39" s="117"/>
      <c r="Q39" s="117"/>
      <c r="R39" s="117"/>
      <c r="S39" s="117"/>
      <c r="T39" s="117"/>
      <c r="U39" s="117"/>
      <c r="V39" s="117"/>
      <c r="W39" s="117"/>
      <c r="X39" s="117"/>
      <c r="Y39" s="117"/>
      <c r="Z39" s="117"/>
      <c r="AA39" s="117" t="s">
        <v>303</v>
      </c>
      <c r="AB39" s="117"/>
      <c r="AC39" s="117"/>
      <c r="AD39" s="117"/>
      <c r="AE39" s="117"/>
      <c r="AF39" s="117"/>
      <c r="AG39" s="117"/>
      <c r="AH39" s="117"/>
      <c r="AI39" s="117"/>
      <c r="AJ39" s="117"/>
      <c r="AK39" s="117"/>
      <c r="AL39" s="117"/>
      <c r="AM39" s="117" t="s">
        <v>154</v>
      </c>
      <c r="AN39" s="117"/>
      <c r="AO39" s="117"/>
      <c r="AP39" s="117"/>
      <c r="AQ39" s="117"/>
      <c r="AR39" s="117"/>
      <c r="AS39" s="117"/>
      <c r="AT39" s="117"/>
      <c r="AU39" s="117"/>
      <c r="AV39" s="117"/>
      <c r="AW39" s="117"/>
      <c r="AX39" s="117"/>
      <c r="AY39" s="117"/>
      <c r="AZ39" s="117"/>
      <c r="BA39" s="117"/>
      <c r="BB39" s="117"/>
      <c r="BC39" s="117"/>
      <c r="BD39" s="117"/>
      <c r="BE39" s="117"/>
      <c r="BF39" s="117"/>
      <c r="BG39" s="117"/>
      <c r="BH39" s="117"/>
      <c r="BI39" s="117"/>
      <c r="BJ39" s="117"/>
      <c r="BK39" s="117"/>
      <c r="BL39" s="117"/>
      <c r="BM39" s="227"/>
      <c r="BN39" s="7"/>
      <c r="BO39" s="7"/>
      <c r="BP39" s="7"/>
      <c r="BQ39" s="7"/>
      <c r="BR39" s="7"/>
      <c r="BS39" s="7"/>
      <c r="BT39" s="7"/>
      <c r="BV39" s="7"/>
      <c r="BW39" s="7"/>
      <c r="BX39" s="7"/>
      <c r="BY39" s="7"/>
      <c r="BZ39" s="7"/>
      <c r="CA39" s="7"/>
      <c r="CB39" s="7"/>
      <c r="CC39" s="7"/>
      <c r="CD39" s="7"/>
      <c r="CE39" s="7"/>
      <c r="CF39" s="7"/>
      <c r="CG39" s="7"/>
      <c r="CH39" s="21"/>
      <c r="CI39" s="22"/>
      <c r="CJ39" s="22"/>
      <c r="CK39" s="22"/>
      <c r="CL39" s="22"/>
      <c r="CM39" s="23"/>
      <c r="CN39" s="7"/>
      <c r="CO39" s="7"/>
      <c r="CP39" s="7"/>
      <c r="CQ39" s="7"/>
      <c r="CR39" s="7"/>
      <c r="CS39" s="7"/>
      <c r="CT39" s="7"/>
      <c r="CU39" s="7"/>
      <c r="CV39" s="7"/>
      <c r="CW39" s="7"/>
      <c r="CX39" s="7"/>
      <c r="CY39" s="7"/>
      <c r="CZ39" s="7"/>
      <c r="DA39" s="7"/>
      <c r="DB39" s="7"/>
      <c r="DC39" s="7"/>
      <c r="DD39" s="46"/>
      <c r="DE39" s="47"/>
      <c r="DF39" s="7"/>
      <c r="DG39" s="7"/>
      <c r="DH39" s="7"/>
      <c r="DI39" s="7"/>
      <c r="DJ39" s="7"/>
      <c r="DK39" s="7"/>
      <c r="DL39" s="7"/>
      <c r="DM39" s="7"/>
      <c r="DN39" s="7"/>
      <c r="DO39" s="7"/>
      <c r="DP39" s="7"/>
      <c r="DQ39" s="7"/>
      <c r="DR39" s="7"/>
      <c r="DS39" s="7"/>
      <c r="DT39" s="7"/>
      <c r="DU39" s="7"/>
      <c r="DV39" s="7"/>
      <c r="DW39" s="7"/>
      <c r="DX39" s="7"/>
      <c r="DY39" s="7"/>
      <c r="DZ39" s="12"/>
      <c r="EM39" s="7"/>
      <c r="XFD39" t="s">
        <v>304</v>
      </c>
    </row>
    <row r="40" spans="1:148 16384:16384" s="20" customFormat="1" ht="16.5" customHeight="1" thickBot="1" x14ac:dyDescent="0.3">
      <c r="A40" s="1"/>
      <c r="B40" s="228" t="s">
        <v>305</v>
      </c>
      <c r="C40" s="229"/>
      <c r="D40" s="229"/>
      <c r="E40" s="229"/>
      <c r="F40" s="229"/>
      <c r="G40" s="229"/>
      <c r="H40" s="229"/>
      <c r="I40" s="229"/>
      <c r="J40" s="229"/>
      <c r="K40" s="229"/>
      <c r="L40" s="229"/>
      <c r="M40" s="229"/>
      <c r="N40" s="230"/>
      <c r="O40" s="231" t="s">
        <v>306</v>
      </c>
      <c r="P40" s="231"/>
      <c r="Q40" s="231"/>
      <c r="R40" s="231"/>
      <c r="S40" s="231"/>
      <c r="T40" s="231"/>
      <c r="U40" s="231"/>
      <c r="V40" s="231"/>
      <c r="W40" s="231"/>
      <c r="X40" s="231"/>
      <c r="Y40" s="231"/>
      <c r="Z40" s="231"/>
      <c r="AA40" s="231" t="s">
        <v>307</v>
      </c>
      <c r="AB40" s="231"/>
      <c r="AC40" s="231"/>
      <c r="AD40" s="231"/>
      <c r="AE40" s="231"/>
      <c r="AF40" s="231"/>
      <c r="AG40" s="231"/>
      <c r="AH40" s="231"/>
      <c r="AI40" s="231"/>
      <c r="AJ40" s="231"/>
      <c r="AK40" s="231"/>
      <c r="AL40" s="231"/>
      <c r="AM40" s="232" t="s">
        <v>308</v>
      </c>
      <c r="AN40" s="232"/>
      <c r="AO40" s="232"/>
      <c r="AP40" s="232"/>
      <c r="AQ40" s="232"/>
      <c r="AR40" s="232"/>
      <c r="AS40" s="232"/>
      <c r="AT40" s="232"/>
      <c r="AU40" s="232"/>
      <c r="AV40" s="232"/>
      <c r="AW40" s="232"/>
      <c r="AX40" s="232"/>
      <c r="AY40" s="117" t="s">
        <v>172</v>
      </c>
      <c r="AZ40" s="117"/>
      <c r="BA40" s="117"/>
      <c r="BB40" s="117"/>
      <c r="BC40" s="220" t="s">
        <v>309</v>
      </c>
      <c r="BD40" s="220"/>
      <c r="BE40" s="220"/>
      <c r="BF40" s="220"/>
      <c r="BG40" s="220"/>
      <c r="BH40" s="220"/>
      <c r="BI40" s="220"/>
      <c r="BJ40" s="220"/>
      <c r="BK40" s="57"/>
      <c r="BL40" s="57"/>
      <c r="BM40" s="58"/>
      <c r="BN40" s="7"/>
      <c r="BO40" s="7"/>
      <c r="BP40" s="7"/>
      <c r="BQ40" s="7"/>
      <c r="BR40" s="7"/>
      <c r="BS40" s="7"/>
      <c r="BT40" s="7"/>
      <c r="BV40" s="7"/>
      <c r="BW40" s="7"/>
      <c r="BX40" s="7"/>
      <c r="BY40" s="7"/>
      <c r="BZ40" s="7"/>
      <c r="CA40" s="7"/>
      <c r="CB40" s="7"/>
      <c r="CC40" s="7"/>
      <c r="CD40" s="7"/>
      <c r="CE40" s="7"/>
      <c r="CF40" s="7"/>
      <c r="CG40" s="7"/>
      <c r="CH40" s="59"/>
      <c r="CI40" s="22"/>
      <c r="CJ40" s="22"/>
      <c r="CK40" s="22"/>
      <c r="CL40" s="22"/>
      <c r="CM40" s="23"/>
      <c r="CN40" s="7"/>
      <c r="CO40" s="7"/>
      <c r="CP40" s="7"/>
      <c r="CQ40" s="7"/>
      <c r="CR40" s="7"/>
      <c r="CS40" s="7"/>
      <c r="CT40" s="7"/>
      <c r="CU40" s="7"/>
      <c r="CV40" s="7"/>
      <c r="CW40" s="7"/>
      <c r="CX40" s="7"/>
      <c r="CY40" s="7"/>
      <c r="CZ40" s="7"/>
      <c r="DA40" s="7"/>
      <c r="DB40" s="7"/>
      <c r="DC40" s="7"/>
      <c r="DD40" s="18"/>
      <c r="DE40" s="18"/>
      <c r="DF40" s="7"/>
      <c r="DG40" s="7"/>
      <c r="DH40" s="7"/>
      <c r="DI40" s="7"/>
      <c r="DJ40" s="7"/>
      <c r="DK40" s="7"/>
      <c r="DL40" s="7"/>
      <c r="DM40" s="7"/>
      <c r="DN40" s="7"/>
      <c r="DO40" s="7"/>
      <c r="DP40" s="7"/>
      <c r="DQ40" s="7"/>
      <c r="DR40" s="7"/>
      <c r="DS40" s="7"/>
      <c r="DT40" s="7"/>
      <c r="DU40" s="7"/>
      <c r="DV40" s="7"/>
      <c r="DW40" s="7"/>
      <c r="DX40" s="7"/>
      <c r="DY40" s="7"/>
      <c r="DZ40" s="12"/>
      <c r="EM40" s="7"/>
      <c r="XFD40" t="s">
        <v>310</v>
      </c>
    </row>
    <row r="41" spans="1:148 16384:16384" s="20" customFormat="1" ht="3" customHeight="1" thickBot="1" x14ac:dyDescent="0.3">
      <c r="A41" s="1"/>
      <c r="B41" s="221"/>
      <c r="C41" s="222"/>
      <c r="D41" s="222"/>
      <c r="E41" s="222"/>
      <c r="F41" s="222"/>
      <c r="G41" s="222"/>
      <c r="H41" s="222"/>
      <c r="I41" s="222"/>
      <c r="J41" s="222"/>
      <c r="K41" s="222"/>
      <c r="L41" s="222"/>
      <c r="M41" s="222"/>
      <c r="N41" s="222"/>
      <c r="O41" s="222"/>
      <c r="P41" s="222"/>
      <c r="Q41" s="222"/>
      <c r="R41" s="222"/>
      <c r="S41" s="222"/>
      <c r="T41" s="222"/>
      <c r="U41" s="222"/>
      <c r="V41" s="222"/>
      <c r="W41" s="222"/>
      <c r="X41" s="222"/>
      <c r="Y41" s="222"/>
      <c r="Z41" s="222"/>
      <c r="AA41" s="222"/>
      <c r="AB41" s="222"/>
      <c r="AC41" s="222"/>
      <c r="AD41" s="222"/>
      <c r="AE41" s="222"/>
      <c r="AF41" s="222"/>
      <c r="AG41" s="222"/>
      <c r="AH41" s="222"/>
      <c r="AI41" s="222"/>
      <c r="AJ41" s="222"/>
      <c r="AK41" s="222"/>
      <c r="AL41" s="222"/>
      <c r="AM41" s="222"/>
      <c r="AN41" s="222"/>
      <c r="AO41" s="222"/>
      <c r="AP41" s="222"/>
      <c r="AQ41" s="222"/>
      <c r="AR41" s="222"/>
      <c r="AS41" s="222"/>
      <c r="AT41" s="222"/>
      <c r="AU41" s="222"/>
      <c r="AV41" s="222"/>
      <c r="AW41" s="222"/>
      <c r="AX41" s="222"/>
      <c r="AY41" s="222"/>
      <c r="AZ41" s="222"/>
      <c r="BA41" s="222"/>
      <c r="BB41" s="222"/>
      <c r="BC41" s="222"/>
      <c r="BD41" s="222"/>
      <c r="BE41" s="222"/>
      <c r="BF41" s="222"/>
      <c r="BG41" s="222"/>
      <c r="BH41" s="222"/>
      <c r="BI41" s="222"/>
      <c r="BJ41" s="222"/>
      <c r="BK41" s="42"/>
      <c r="BL41" s="7"/>
      <c r="BM41" s="16"/>
      <c r="BN41" s="7"/>
      <c r="BO41" s="7"/>
      <c r="BP41" s="7"/>
      <c r="BQ41" s="7"/>
      <c r="BR41" s="7" t="str">
        <f t="shared" ref="BR41:BR48" si="2">CONCATENATE(BS61," ",BT61)</f>
        <v>Consultorio CN</v>
      </c>
      <c r="BS41" s="7" t="s">
        <v>311</v>
      </c>
      <c r="BT41" s="7" t="s">
        <v>312</v>
      </c>
      <c r="BV41" s="7"/>
      <c r="BW41" s="7"/>
      <c r="BX41" s="7"/>
      <c r="BY41" s="7" t="s">
        <v>313</v>
      </c>
      <c r="BZ41" s="7"/>
      <c r="CA41" s="7"/>
      <c r="CB41" s="7"/>
      <c r="CC41" s="7"/>
      <c r="CD41" s="7"/>
      <c r="CE41" s="7"/>
      <c r="CF41" s="7"/>
      <c r="CG41" s="7"/>
      <c r="CH41" s="48"/>
      <c r="CI41" s="22"/>
      <c r="CJ41" s="22"/>
      <c r="CK41" s="22"/>
      <c r="CL41" s="22" t="s">
        <v>314</v>
      </c>
      <c r="CM41" s="23" t="s">
        <v>315</v>
      </c>
      <c r="CN41" s="7"/>
      <c r="CO41" s="7"/>
      <c r="CP41" s="7"/>
      <c r="CQ41" s="7"/>
      <c r="CR41" s="7"/>
      <c r="CS41" s="7"/>
      <c r="CT41" s="7"/>
      <c r="CU41" s="7"/>
      <c r="CV41" s="7"/>
      <c r="CW41" s="7"/>
      <c r="CX41" s="7"/>
      <c r="CY41" s="7"/>
      <c r="CZ41" s="7"/>
      <c r="DA41" s="7" t="s">
        <v>316</v>
      </c>
      <c r="DB41" s="7"/>
      <c r="DC41" s="7"/>
      <c r="DD41" s="18">
        <v>220</v>
      </c>
      <c r="DE41" s="18" t="s">
        <v>317</v>
      </c>
      <c r="DF41" s="7"/>
      <c r="DG41" s="7"/>
      <c r="DH41" s="7"/>
      <c r="DI41" s="7"/>
      <c r="DJ41" s="7"/>
      <c r="DK41" s="7"/>
      <c r="DL41" s="7"/>
      <c r="DM41" s="7"/>
      <c r="DN41" s="7"/>
      <c r="DO41" s="7"/>
      <c r="DP41" s="7"/>
      <c r="DQ41" s="7"/>
      <c r="DR41" s="7"/>
      <c r="DS41" s="7"/>
      <c r="DT41" s="7"/>
      <c r="DU41" s="7"/>
      <c r="DV41" s="7"/>
      <c r="DW41" s="7"/>
      <c r="DX41" s="7"/>
      <c r="DY41" s="7"/>
      <c r="DZ41" s="12"/>
      <c r="EM41" s="7"/>
      <c r="XFD41" t="s">
        <v>318</v>
      </c>
    </row>
    <row r="42" spans="1:148 16384:16384" s="20" customFormat="1" ht="11.25" customHeight="1" thickBot="1" x14ac:dyDescent="0.3">
      <c r="A42" s="1"/>
      <c r="B42" s="223" t="s">
        <v>319</v>
      </c>
      <c r="C42" s="224"/>
      <c r="D42" s="224"/>
      <c r="E42" s="224"/>
      <c r="F42" s="224"/>
      <c r="G42" s="224"/>
      <c r="H42" s="224"/>
      <c r="I42" s="224"/>
      <c r="J42" s="224"/>
      <c r="K42" s="224"/>
      <c r="L42" s="224"/>
      <c r="M42" s="224"/>
      <c r="N42" s="224"/>
      <c r="O42" s="224"/>
      <c r="P42" s="224"/>
      <c r="Q42" s="224"/>
      <c r="R42" s="224"/>
      <c r="S42" s="224"/>
      <c r="T42" s="224"/>
      <c r="U42" s="224"/>
      <c r="V42" s="224"/>
      <c r="W42" s="224"/>
      <c r="X42" s="224"/>
      <c r="Y42" s="224"/>
      <c r="Z42" s="224"/>
      <c r="AA42" s="224"/>
      <c r="AB42" s="224"/>
      <c r="AC42" s="224"/>
      <c r="AD42" s="224"/>
      <c r="AE42" s="224"/>
      <c r="AF42" s="224"/>
      <c r="AG42" s="224"/>
      <c r="AH42" s="224"/>
      <c r="AI42" s="224"/>
      <c r="AJ42" s="224"/>
      <c r="AK42" s="224"/>
      <c r="AL42" s="224"/>
      <c r="AM42" s="224"/>
      <c r="AN42" s="224"/>
      <c r="AO42" s="224"/>
      <c r="AP42" s="224"/>
      <c r="AQ42" s="224"/>
      <c r="AR42" s="224"/>
      <c r="AS42" s="224"/>
      <c r="AT42" s="224"/>
      <c r="AU42" s="224"/>
      <c r="AV42" s="224"/>
      <c r="AW42" s="224"/>
      <c r="AX42" s="224"/>
      <c r="AY42" s="224"/>
      <c r="AZ42" s="224"/>
      <c r="BA42" s="224"/>
      <c r="BB42" s="224"/>
      <c r="BC42" s="224"/>
      <c r="BD42" s="224"/>
      <c r="BE42" s="224"/>
      <c r="BF42" s="224"/>
      <c r="BG42" s="224"/>
      <c r="BH42" s="224"/>
      <c r="BI42" s="224"/>
      <c r="BJ42" s="224"/>
      <c r="BK42" s="19"/>
      <c r="BL42" s="7"/>
      <c r="BM42" s="16"/>
      <c r="BN42" s="7"/>
      <c r="BO42" s="7"/>
      <c r="BP42" s="7"/>
      <c r="BQ42" s="7"/>
      <c r="BR42" s="7" t="str">
        <f t="shared" si="2"/>
        <v>Deposito DP</v>
      </c>
      <c r="BS42" s="7" t="s">
        <v>320</v>
      </c>
      <c r="BT42" s="7" t="s">
        <v>321</v>
      </c>
      <c r="BV42" s="7"/>
      <c r="BW42" s="7"/>
      <c r="BX42" s="7"/>
      <c r="BY42" s="7" t="s">
        <v>322</v>
      </c>
      <c r="BZ42" s="7"/>
      <c r="CA42" s="7"/>
      <c r="CB42" s="7"/>
      <c r="CC42" s="7"/>
      <c r="CD42" s="7"/>
      <c r="CE42" s="7"/>
      <c r="CF42" s="7"/>
      <c r="CG42" s="7"/>
      <c r="CH42" s="21"/>
      <c r="CI42" s="22"/>
      <c r="CJ42" s="22"/>
      <c r="CK42" s="22"/>
      <c r="CL42" s="22"/>
      <c r="CM42" s="23"/>
      <c r="CN42" s="7"/>
      <c r="CO42" s="7"/>
      <c r="CP42" s="7"/>
      <c r="CQ42" s="7"/>
      <c r="CR42" s="7"/>
      <c r="CS42" s="7"/>
      <c r="CT42" s="7"/>
      <c r="CU42" s="7"/>
      <c r="CV42" s="7"/>
      <c r="CW42" s="7"/>
      <c r="CX42" s="7"/>
      <c r="CY42" s="7"/>
      <c r="CZ42" s="7"/>
      <c r="DA42" s="7" t="s">
        <v>52</v>
      </c>
      <c r="DB42" s="7"/>
      <c r="DC42" s="7"/>
      <c r="DD42" s="18">
        <v>230</v>
      </c>
      <c r="DE42" s="18" t="s">
        <v>323</v>
      </c>
      <c r="DF42" s="7"/>
      <c r="DG42" s="7"/>
      <c r="DH42" s="7"/>
      <c r="DI42" s="7"/>
      <c r="DJ42" s="7"/>
      <c r="DK42" s="7"/>
      <c r="DL42" s="7"/>
      <c r="DM42" s="7"/>
      <c r="DN42" s="7"/>
      <c r="DO42" s="7"/>
      <c r="DP42" s="7"/>
      <c r="DQ42" s="7"/>
      <c r="DR42" s="7"/>
      <c r="DS42" s="7"/>
      <c r="DT42" s="7"/>
      <c r="DU42" s="7"/>
      <c r="DV42" s="7"/>
      <c r="DW42" s="7"/>
      <c r="DX42" s="7"/>
      <c r="DY42" s="7"/>
      <c r="DZ42" s="12"/>
      <c r="EM42" s="7"/>
      <c r="XFD42" t="s">
        <v>324</v>
      </c>
    </row>
    <row r="43" spans="1:148 16384:16384" s="20" customFormat="1" ht="15.75" thickBot="1" x14ac:dyDescent="0.3">
      <c r="A43" s="1"/>
      <c r="B43" s="141" t="s">
        <v>1093</v>
      </c>
      <c r="C43" s="142"/>
      <c r="D43" s="142"/>
      <c r="E43" s="142"/>
      <c r="F43" s="142"/>
      <c r="G43" s="142"/>
      <c r="H43" s="142"/>
      <c r="I43" s="142"/>
      <c r="J43" s="142"/>
      <c r="K43" s="142"/>
      <c r="L43" s="142"/>
      <c r="M43" s="142"/>
      <c r="N43" s="142"/>
      <c r="O43" s="142"/>
      <c r="P43" s="142"/>
      <c r="Q43" s="142"/>
      <c r="R43" s="142"/>
      <c r="S43" s="142"/>
      <c r="T43" s="142"/>
      <c r="U43" s="142"/>
      <c r="V43" s="142"/>
      <c r="W43" s="142"/>
      <c r="X43" s="142"/>
      <c r="Y43" s="142" t="s">
        <v>1094</v>
      </c>
      <c r="Z43" s="142"/>
      <c r="AA43" s="142"/>
      <c r="AB43" s="142"/>
      <c r="AC43" s="142"/>
      <c r="AD43" s="142"/>
      <c r="AE43" s="142"/>
      <c r="AF43" s="142"/>
      <c r="AG43" s="142"/>
      <c r="AH43" s="142"/>
      <c r="AI43" s="142"/>
      <c r="AJ43" s="142" t="s">
        <v>1095</v>
      </c>
      <c r="AK43" s="142"/>
      <c r="AL43" s="142"/>
      <c r="AM43" s="142"/>
      <c r="AN43" s="142"/>
      <c r="AO43" s="142"/>
      <c r="AP43" s="142"/>
      <c r="AQ43" s="142"/>
      <c r="AR43" s="142"/>
      <c r="AS43" s="142"/>
      <c r="AT43" s="142"/>
      <c r="AU43" s="142"/>
      <c r="AV43" s="142"/>
      <c r="AW43" s="142"/>
      <c r="AX43" s="142"/>
      <c r="AY43" s="142"/>
      <c r="AZ43" s="142"/>
      <c r="BA43" s="142"/>
      <c r="BB43" s="142"/>
      <c r="BC43" s="142"/>
      <c r="BD43" s="142"/>
      <c r="BE43" s="142"/>
      <c r="BF43" s="142"/>
      <c r="BG43" s="142"/>
      <c r="BH43" s="142"/>
      <c r="BI43" s="142"/>
      <c r="BJ43" s="142"/>
      <c r="BK43" s="28"/>
      <c r="BL43" s="7"/>
      <c r="BM43" s="16"/>
      <c r="BN43" s="7"/>
      <c r="BO43" s="7"/>
      <c r="BP43" s="7"/>
      <c r="BQ43" s="7"/>
      <c r="BR43" s="7" t="str">
        <f t="shared" si="2"/>
        <v>Edificio ED</v>
      </c>
      <c r="BS43" s="7" t="s">
        <v>325</v>
      </c>
      <c r="BT43" s="7" t="s">
        <v>326</v>
      </c>
      <c r="BV43" s="7"/>
      <c r="BW43" s="7"/>
      <c r="BX43" s="7"/>
      <c r="BY43" s="7" t="s">
        <v>327</v>
      </c>
      <c r="BZ43" s="7"/>
      <c r="CA43" s="7"/>
      <c r="CB43" s="7"/>
      <c r="CC43" s="7"/>
      <c r="CD43" s="7"/>
      <c r="CE43" s="7"/>
      <c r="CF43" s="7"/>
      <c r="CG43" s="7"/>
      <c r="CH43" s="21" t="s">
        <v>328</v>
      </c>
      <c r="CI43" s="22"/>
      <c r="CJ43" s="22"/>
      <c r="CK43" s="22"/>
      <c r="CL43" s="22" t="s">
        <v>329</v>
      </c>
      <c r="CM43" s="23" t="s">
        <v>330</v>
      </c>
      <c r="CN43" s="7"/>
      <c r="CO43" s="7"/>
      <c r="CP43" s="7"/>
      <c r="CQ43" s="7"/>
      <c r="CR43" s="7"/>
      <c r="CS43" s="7"/>
      <c r="CT43" s="7"/>
      <c r="CU43" s="7"/>
      <c r="CV43" s="7"/>
      <c r="CW43" s="7"/>
      <c r="CX43" s="7"/>
      <c r="CY43" s="7"/>
      <c r="CZ43" s="7"/>
      <c r="DA43" s="7" t="s">
        <v>331</v>
      </c>
      <c r="DB43" s="7"/>
      <c r="DC43" s="7"/>
      <c r="DD43" s="46">
        <v>240</v>
      </c>
      <c r="DE43" s="47" t="s">
        <v>332</v>
      </c>
      <c r="DF43" s="7"/>
      <c r="DG43" s="7"/>
      <c r="DH43" s="7"/>
      <c r="DI43" s="7"/>
      <c r="DJ43" s="7"/>
      <c r="DK43" s="7"/>
      <c r="DL43" s="7"/>
      <c r="DM43" s="7"/>
      <c r="DN43" s="7"/>
      <c r="DO43" s="7"/>
      <c r="DP43" s="7"/>
      <c r="DQ43" s="7"/>
      <c r="DR43" s="7"/>
      <c r="DS43" s="7"/>
      <c r="DT43" s="7"/>
      <c r="DU43" s="7"/>
      <c r="DV43" s="7"/>
      <c r="DW43" s="7"/>
      <c r="DX43" s="7"/>
      <c r="DY43" s="7"/>
      <c r="DZ43" s="12"/>
      <c r="EM43" s="7"/>
      <c r="XFD43" t="s">
        <v>333</v>
      </c>
    </row>
    <row r="44" spans="1:148 16384:16384" s="20" customFormat="1" ht="16.5" customHeight="1" thickBot="1" x14ac:dyDescent="0.3">
      <c r="A44" s="1"/>
      <c r="B44" s="238" t="s">
        <v>305</v>
      </c>
      <c r="C44" s="121"/>
      <c r="D44" s="121"/>
      <c r="E44" s="121"/>
      <c r="F44" s="121"/>
      <c r="G44" s="121"/>
      <c r="H44" s="121"/>
      <c r="I44" s="121"/>
      <c r="J44" s="121"/>
      <c r="K44" s="121"/>
      <c r="L44" s="121"/>
      <c r="M44" s="121"/>
      <c r="N44" s="121"/>
      <c r="O44" s="121"/>
      <c r="P44" s="121"/>
      <c r="Q44" s="121"/>
      <c r="R44" s="121"/>
      <c r="S44" s="121"/>
      <c r="T44" s="121"/>
      <c r="U44" s="121"/>
      <c r="V44" s="121"/>
      <c r="W44" s="121"/>
      <c r="X44" s="121"/>
      <c r="Y44" s="121" t="s">
        <v>306</v>
      </c>
      <c r="Z44" s="121"/>
      <c r="AA44" s="121"/>
      <c r="AB44" s="121"/>
      <c r="AC44" s="121"/>
      <c r="AD44" s="121"/>
      <c r="AE44" s="121"/>
      <c r="AF44" s="121"/>
      <c r="AG44" s="121"/>
      <c r="AH44" s="121"/>
      <c r="AI44" s="121"/>
      <c r="AJ44" s="121" t="s">
        <v>307</v>
      </c>
      <c r="AK44" s="121"/>
      <c r="AL44" s="121"/>
      <c r="AM44" s="121"/>
      <c r="AN44" s="121"/>
      <c r="AO44" s="121"/>
      <c r="AP44" s="121"/>
      <c r="AQ44" s="121"/>
      <c r="AR44" s="121"/>
      <c r="AS44" s="121"/>
      <c r="AT44" s="121"/>
      <c r="AU44" s="121"/>
      <c r="AV44" s="121"/>
      <c r="AW44" s="121"/>
      <c r="AX44" s="121"/>
      <c r="AY44" s="121"/>
      <c r="AZ44" s="121"/>
      <c r="BA44" s="121"/>
      <c r="BB44" s="121"/>
      <c r="BC44" s="121"/>
      <c r="BD44" s="121"/>
      <c r="BE44" s="121"/>
      <c r="BF44" s="121"/>
      <c r="BG44" s="121"/>
      <c r="BH44" s="121"/>
      <c r="BI44" s="121"/>
      <c r="BJ44" s="121"/>
      <c r="BK44" s="15"/>
      <c r="BL44" s="7" t="str">
        <f>IF(B44="","ojo","ok")</f>
        <v>ok</v>
      </c>
      <c r="BM44" s="16" t="str">
        <f>IF(Y44="","ojo","ok")</f>
        <v>ok</v>
      </c>
      <c r="BN44" s="7" t="str">
        <f>IF(AJ44="","ojo","ok")</f>
        <v>ok</v>
      </c>
      <c r="BO44" s="7" t="str">
        <f>+IF(OR(BL44="ojo",BM44="ojo",BN44="ojo"),"ojo","Ok")</f>
        <v>Ok</v>
      </c>
      <c r="BP44" s="7"/>
      <c r="BQ44" s="7"/>
      <c r="BR44" s="7" t="str">
        <f t="shared" si="2"/>
        <v>Entrada EN</v>
      </c>
      <c r="BS44" s="7" t="s">
        <v>334</v>
      </c>
      <c r="BT44" s="7" t="s">
        <v>335</v>
      </c>
      <c r="BV44" s="7"/>
      <c r="BW44" s="7"/>
      <c r="BX44" s="7"/>
      <c r="BY44" s="7" t="s">
        <v>336</v>
      </c>
      <c r="BZ44" s="7"/>
      <c r="CA44" s="7"/>
      <c r="CB44" s="7"/>
      <c r="CC44" s="7"/>
      <c r="CD44" s="7"/>
      <c r="CE44" s="7"/>
      <c r="CF44" s="7"/>
      <c r="CG44" s="7"/>
      <c r="CH44" s="59" t="s">
        <v>337</v>
      </c>
      <c r="CI44" s="22"/>
      <c r="CJ44" s="22"/>
      <c r="CK44" s="22"/>
      <c r="CL44" s="22" t="s">
        <v>338</v>
      </c>
      <c r="CM44" s="23" t="s">
        <v>339</v>
      </c>
      <c r="CN44" s="7"/>
      <c r="CO44" s="7"/>
      <c r="CP44" s="7"/>
      <c r="CQ44" s="7"/>
      <c r="CR44" s="7"/>
      <c r="CS44" s="7" t="str">
        <f>IF(B44="","ojo","ok")</f>
        <v>ok</v>
      </c>
      <c r="CT44" s="7"/>
      <c r="CU44" s="7"/>
      <c r="CV44" s="7"/>
      <c r="CW44" s="7"/>
      <c r="CX44" s="7"/>
      <c r="CY44" s="7"/>
      <c r="CZ44" s="7"/>
      <c r="DA44" s="7" t="s">
        <v>116</v>
      </c>
      <c r="DB44" s="7"/>
      <c r="DC44" s="7"/>
      <c r="DD44" s="18">
        <v>311</v>
      </c>
      <c r="DE44" s="18" t="s">
        <v>340</v>
      </c>
      <c r="DF44" s="7"/>
      <c r="DG44" s="7"/>
      <c r="DH44" s="7"/>
      <c r="DI44" s="7"/>
      <c r="DJ44" s="7"/>
      <c r="DK44" s="7"/>
      <c r="DL44" s="7"/>
      <c r="DM44" s="7"/>
      <c r="DN44" s="7"/>
      <c r="DO44" s="7"/>
      <c r="DP44" s="7"/>
      <c r="DQ44" s="7"/>
      <c r="DR44" s="7"/>
      <c r="DS44" s="7"/>
      <c r="DT44" s="7"/>
      <c r="DU44" s="7"/>
      <c r="DV44" s="7"/>
      <c r="DW44" s="7"/>
      <c r="DX44" s="7"/>
      <c r="DY44" s="7"/>
      <c r="DZ44" s="12"/>
      <c r="EM44" s="7"/>
      <c r="XFD44" t="s">
        <v>341</v>
      </c>
    </row>
    <row r="45" spans="1:148 16384:16384" s="20" customFormat="1" ht="16.5" customHeight="1" thickBot="1" x14ac:dyDescent="0.3">
      <c r="A45" s="1"/>
      <c r="B45" s="116" t="s">
        <v>154</v>
      </c>
      <c r="C45" s="117"/>
      <c r="D45" s="117"/>
      <c r="E45" s="117"/>
      <c r="F45" s="117"/>
      <c r="G45" s="117"/>
      <c r="H45" s="117"/>
      <c r="I45" s="117"/>
      <c r="J45" s="117"/>
      <c r="K45" s="117"/>
      <c r="L45" s="117"/>
      <c r="M45" s="117"/>
      <c r="N45" s="117"/>
      <c r="O45" s="117"/>
      <c r="P45" s="117"/>
      <c r="Q45" s="117"/>
      <c r="R45" s="117"/>
      <c r="S45" s="117"/>
      <c r="T45" s="117"/>
      <c r="U45" s="117"/>
      <c r="V45" s="117"/>
      <c r="W45" s="117"/>
      <c r="X45" s="117"/>
      <c r="Y45" s="117"/>
      <c r="Z45" s="117"/>
      <c r="AA45" s="117"/>
      <c r="AB45" s="117"/>
      <c r="AC45" s="120" t="s">
        <v>1099</v>
      </c>
      <c r="AD45" s="120"/>
      <c r="AE45" s="120" t="s">
        <v>1096</v>
      </c>
      <c r="AF45" s="120"/>
      <c r="AG45" s="120"/>
      <c r="AH45" s="120"/>
      <c r="AI45" s="120"/>
      <c r="AJ45" s="120" t="s">
        <v>1097</v>
      </c>
      <c r="AK45" s="120"/>
      <c r="AL45" s="120"/>
      <c r="AM45" s="120"/>
      <c r="AN45" s="120"/>
      <c r="AO45" s="120"/>
      <c r="AP45" s="120"/>
      <c r="AQ45" s="120"/>
      <c r="AR45" s="120"/>
      <c r="AS45" s="120" t="s">
        <v>1098</v>
      </c>
      <c r="AT45" s="120"/>
      <c r="AU45" s="120"/>
      <c r="AV45" s="120"/>
      <c r="AW45" s="120"/>
      <c r="AX45" s="120"/>
      <c r="AY45" s="120"/>
      <c r="AZ45" s="120"/>
      <c r="BA45" s="120"/>
      <c r="BB45" s="120"/>
      <c r="BC45" s="120"/>
      <c r="BD45" s="120"/>
      <c r="BE45" s="120"/>
      <c r="BF45" s="120"/>
      <c r="BG45" s="120"/>
      <c r="BH45" s="120"/>
      <c r="BI45" s="120"/>
      <c r="BJ45" s="120"/>
      <c r="BK45" s="15"/>
      <c r="BL45" s="7">
        <v>1</v>
      </c>
      <c r="BM45" s="16">
        <v>2</v>
      </c>
      <c r="BN45" s="7">
        <v>3</v>
      </c>
      <c r="BO45" s="7"/>
      <c r="BP45" s="7"/>
      <c r="BQ45" s="7"/>
      <c r="BR45" s="7" t="str">
        <f t="shared" si="2"/>
        <v>Esquina EQ</v>
      </c>
      <c r="BS45" s="7" t="s">
        <v>342</v>
      </c>
      <c r="BT45" s="7" t="s">
        <v>343</v>
      </c>
      <c r="BV45" s="7"/>
      <c r="BW45" s="7"/>
      <c r="BX45" s="7"/>
      <c r="BY45" s="7" t="s">
        <v>344</v>
      </c>
      <c r="BZ45" s="7"/>
      <c r="CA45" s="7"/>
      <c r="CB45" s="7"/>
      <c r="CC45" s="7"/>
      <c r="CD45" s="7"/>
      <c r="CE45" s="7"/>
      <c r="CF45" s="7"/>
      <c r="CG45" s="7"/>
      <c r="CH45" s="60">
        <v>4</v>
      </c>
      <c r="CI45" s="7">
        <v>5</v>
      </c>
      <c r="CJ45" s="7">
        <v>6</v>
      </c>
      <c r="CK45" s="7"/>
      <c r="CL45" s="7"/>
      <c r="CM45" s="7"/>
      <c r="CN45" s="7"/>
      <c r="CO45" s="7"/>
      <c r="CP45" s="7"/>
      <c r="CQ45" s="7"/>
      <c r="CR45" s="7"/>
      <c r="CS45" s="7"/>
      <c r="CT45" s="7"/>
      <c r="CU45" s="7"/>
      <c r="CV45" s="7"/>
      <c r="CW45" s="7"/>
      <c r="CX45" s="7"/>
      <c r="CY45" s="7"/>
      <c r="CZ45" s="7"/>
      <c r="DA45" s="7" t="s">
        <v>131</v>
      </c>
      <c r="DB45" s="7"/>
      <c r="DC45" s="7"/>
      <c r="DD45" s="18">
        <v>312</v>
      </c>
      <c r="DE45" s="18" t="s">
        <v>345</v>
      </c>
      <c r="DF45" s="7"/>
      <c r="DG45" s="7"/>
      <c r="DH45" s="7"/>
      <c r="DI45" s="7"/>
      <c r="DJ45" s="7"/>
      <c r="DK45" s="7"/>
      <c r="DL45" s="7"/>
      <c r="DM45" s="7"/>
      <c r="DN45" s="7"/>
      <c r="DO45" s="7"/>
      <c r="DP45" s="7"/>
      <c r="DQ45" s="7"/>
      <c r="DR45" s="7"/>
      <c r="DS45" s="7"/>
      <c r="DT45" s="7"/>
      <c r="DU45" s="7"/>
      <c r="DV45" s="7"/>
      <c r="DW45" s="7"/>
      <c r="DX45" s="7"/>
      <c r="DY45" s="7"/>
      <c r="DZ45" s="12"/>
      <c r="EM45" s="7"/>
      <c r="EN45" s="233"/>
      <c r="EO45" s="234"/>
      <c r="EP45" s="234"/>
      <c r="EQ45" s="234"/>
      <c r="ER45" s="235"/>
      <c r="XFD45" t="s">
        <v>346</v>
      </c>
    </row>
    <row r="46" spans="1:148 16384:16384" s="20" customFormat="1" ht="16.5" customHeight="1" thickBot="1" x14ac:dyDescent="0.3">
      <c r="A46" s="1"/>
      <c r="B46" s="166" t="s">
        <v>33</v>
      </c>
      <c r="C46" s="167"/>
      <c r="D46" s="167"/>
      <c r="E46" s="167"/>
      <c r="F46" s="167"/>
      <c r="G46" s="167"/>
      <c r="H46" s="167"/>
      <c r="I46" s="167"/>
      <c r="J46" s="167"/>
      <c r="K46" s="167"/>
      <c r="L46" s="167"/>
      <c r="M46" s="168"/>
      <c r="N46" s="195" t="s">
        <v>172</v>
      </c>
      <c r="O46" s="236"/>
      <c r="P46" s="236"/>
      <c r="Q46" s="196"/>
      <c r="R46" s="161" t="s">
        <v>309</v>
      </c>
      <c r="S46" s="161"/>
      <c r="T46" s="161"/>
      <c r="U46" s="161"/>
      <c r="V46" s="161"/>
      <c r="W46" s="161"/>
      <c r="X46" s="161"/>
      <c r="Y46" s="161"/>
      <c r="Z46" s="161"/>
      <c r="AA46" s="161"/>
      <c r="AB46" s="161"/>
      <c r="AC46" s="121" t="s">
        <v>51</v>
      </c>
      <c r="AD46" s="121"/>
      <c r="AE46" s="237"/>
      <c r="AF46" s="121"/>
      <c r="AG46" s="121"/>
      <c r="AH46" s="121"/>
      <c r="AI46" s="121"/>
      <c r="AJ46" s="237" t="s">
        <v>347</v>
      </c>
      <c r="AK46" s="121"/>
      <c r="AL46" s="121"/>
      <c r="AM46" s="121"/>
      <c r="AN46" s="121"/>
      <c r="AO46" s="121"/>
      <c r="AP46" s="121"/>
      <c r="AQ46" s="121"/>
      <c r="AR46" s="121"/>
      <c r="AS46" s="121" t="s">
        <v>348</v>
      </c>
      <c r="AT46" s="121"/>
      <c r="AU46" s="121"/>
      <c r="AV46" s="121"/>
      <c r="AW46" s="121"/>
      <c r="AX46" s="121"/>
      <c r="AY46" s="121"/>
      <c r="AZ46" s="121"/>
      <c r="BA46" s="121"/>
      <c r="BB46" s="121"/>
      <c r="BC46" s="121"/>
      <c r="BD46" s="121"/>
      <c r="BE46" s="121"/>
      <c r="BF46" s="121"/>
      <c r="BG46" s="121"/>
      <c r="BH46" s="121"/>
      <c r="BI46" s="121"/>
      <c r="BJ46" s="121"/>
      <c r="BK46" s="15"/>
      <c r="BL46" s="7" t="str">
        <f>IF(B46="","ojo","ok")</f>
        <v>ok</v>
      </c>
      <c r="BM46" s="16" t="str">
        <f>IF(P46="","ojo","ok")</f>
        <v>ojo</v>
      </c>
      <c r="BN46" s="7" t="str">
        <f>IF(AC46="","ojo","ok")</f>
        <v>ok</v>
      </c>
      <c r="BO46" s="7" t="str">
        <f>IF(AE46="","ojo","ok")</f>
        <v>ojo</v>
      </c>
      <c r="BP46" s="7" t="str">
        <f>IF(AJ46="","ojo","ok")</f>
        <v>ok</v>
      </c>
      <c r="BQ46" s="7" t="str">
        <f>IF(AS46="","ojo","ok")</f>
        <v>ok</v>
      </c>
      <c r="BR46" s="7" t="str">
        <f t="shared" si="2"/>
        <v>Etapa ET</v>
      </c>
      <c r="BS46" s="7" t="s">
        <v>349</v>
      </c>
      <c r="BT46" s="7" t="s">
        <v>350</v>
      </c>
      <c r="BV46" s="7"/>
      <c r="BW46" s="7"/>
      <c r="BX46" s="7"/>
      <c r="BY46" s="7" t="s">
        <v>351</v>
      </c>
      <c r="BZ46" s="7"/>
      <c r="CA46" s="7"/>
      <c r="CB46" s="7"/>
      <c r="CC46" s="7"/>
      <c r="CD46" s="7"/>
      <c r="CE46" s="61"/>
      <c r="CF46" s="61"/>
      <c r="CG46" s="61"/>
      <c r="CH46" s="62" t="str">
        <f>IF(AE46="","ojo","ok")</f>
        <v>ojo</v>
      </c>
      <c r="CI46" s="7" t="str">
        <f>IF(AJ46="","ojo","ok")</f>
        <v>ok</v>
      </c>
      <c r="CJ46" s="62" t="str">
        <f>IF(AS46="","ojo","ok")</f>
        <v>ok</v>
      </c>
      <c r="CK46" s="7" t="str">
        <f>IF(AS46="","ojo","ok")</f>
        <v>ok</v>
      </c>
      <c r="CL46" s="7"/>
      <c r="CM46" s="7"/>
      <c r="CN46" s="7"/>
      <c r="CO46" s="7"/>
      <c r="CP46" s="7"/>
      <c r="CQ46" s="7"/>
      <c r="CR46" s="7"/>
      <c r="CS46" s="7"/>
      <c r="CT46" s="7"/>
      <c r="CU46" s="7"/>
      <c r="CV46" s="7"/>
      <c r="CW46" s="7"/>
      <c r="CX46" s="7"/>
      <c r="CY46" s="7"/>
      <c r="CZ46" s="7"/>
      <c r="DA46" s="7" t="s">
        <v>144</v>
      </c>
      <c r="DB46" s="7"/>
      <c r="DC46" s="7"/>
      <c r="DD46" s="18">
        <v>321</v>
      </c>
      <c r="DE46" s="18" t="s">
        <v>352</v>
      </c>
      <c r="DF46" s="7"/>
      <c r="DG46" s="7"/>
      <c r="DH46" s="7"/>
      <c r="DI46" s="7"/>
      <c r="DJ46" s="7"/>
      <c r="DK46" s="7"/>
      <c r="DL46" s="7"/>
      <c r="DM46" s="7"/>
      <c r="DN46" s="7"/>
      <c r="DO46" s="7"/>
      <c r="DP46" s="7"/>
      <c r="DQ46" s="7"/>
      <c r="DR46" s="7"/>
      <c r="DS46" s="7"/>
      <c r="DT46" s="7"/>
      <c r="DU46" s="7"/>
      <c r="DV46" s="7"/>
      <c r="DW46" s="7"/>
      <c r="DX46" s="7"/>
      <c r="DY46" s="7"/>
      <c r="DZ46" s="12"/>
      <c r="EM46" s="7"/>
      <c r="XFD46" t="s">
        <v>353</v>
      </c>
    </row>
    <row r="47" spans="1:148 16384:16384" s="9" customFormat="1" ht="16.5" customHeight="1" thickBot="1" x14ac:dyDescent="0.3">
      <c r="A47" s="1"/>
      <c r="B47" s="116" t="s">
        <v>1100</v>
      </c>
      <c r="C47" s="117"/>
      <c r="D47" s="117"/>
      <c r="E47" s="117"/>
      <c r="F47" s="117"/>
      <c r="G47" s="117"/>
      <c r="H47" s="117"/>
      <c r="I47" s="117"/>
      <c r="J47" s="117"/>
      <c r="K47" s="117"/>
      <c r="L47" s="117"/>
      <c r="M47" s="117"/>
      <c r="N47" s="117"/>
      <c r="O47" s="117"/>
      <c r="P47" s="117"/>
      <c r="Q47" s="117"/>
      <c r="R47" s="117"/>
      <c r="S47" s="117"/>
      <c r="T47" s="117"/>
      <c r="U47" s="117"/>
      <c r="V47" s="117"/>
      <c r="W47" s="117"/>
      <c r="X47" s="117"/>
      <c r="Y47" s="117"/>
      <c r="Z47" s="117"/>
      <c r="AA47" s="117"/>
      <c r="AB47" s="117"/>
      <c r="AC47" s="117"/>
      <c r="AD47" s="117"/>
      <c r="AE47" s="117" t="s">
        <v>1101</v>
      </c>
      <c r="AF47" s="117"/>
      <c r="AG47" s="117"/>
      <c r="AH47" s="117"/>
      <c r="AI47" s="117"/>
      <c r="AJ47" s="117"/>
      <c r="AK47" s="117"/>
      <c r="AL47" s="117"/>
      <c r="AM47" s="117"/>
      <c r="AN47" s="117"/>
      <c r="AO47" s="117"/>
      <c r="AP47" s="117"/>
      <c r="AQ47" s="117"/>
      <c r="AR47" s="117"/>
      <c r="AS47" s="117"/>
      <c r="AT47" s="117"/>
      <c r="AU47" s="117"/>
      <c r="AV47" s="117"/>
      <c r="AW47" s="117"/>
      <c r="AX47" s="117"/>
      <c r="AY47" s="117"/>
      <c r="AZ47" s="117"/>
      <c r="BA47" s="117"/>
      <c r="BB47" s="117"/>
      <c r="BC47" s="117"/>
      <c r="BD47" s="117"/>
      <c r="BE47" s="117"/>
      <c r="BF47" s="117"/>
      <c r="BG47" s="117"/>
      <c r="BH47" s="117"/>
      <c r="BI47" s="117"/>
      <c r="BJ47" s="117"/>
      <c r="BK47" s="63"/>
      <c r="BL47" s="7"/>
      <c r="BM47" s="16"/>
      <c r="BN47" s="7"/>
      <c r="BO47" s="7"/>
      <c r="BP47" s="7"/>
      <c r="BQ47" s="7"/>
      <c r="BR47" s="7" t="str">
        <f t="shared" si="2"/>
        <v>Estación ES</v>
      </c>
      <c r="BS47" s="7" t="s">
        <v>354</v>
      </c>
      <c r="BT47" s="7" t="s">
        <v>355</v>
      </c>
      <c r="BV47" s="7"/>
      <c r="BW47" s="7"/>
      <c r="BX47" s="7"/>
      <c r="BY47" s="7" t="s">
        <v>356</v>
      </c>
      <c r="BZ47" s="7"/>
      <c r="CA47" s="7"/>
      <c r="CB47" s="7"/>
      <c r="CC47" s="7"/>
      <c r="CD47" s="7"/>
      <c r="CE47" s="7"/>
      <c r="CF47" s="7"/>
      <c r="CG47" s="7"/>
      <c r="CH47" s="64"/>
      <c r="DA47" s="9" t="s">
        <v>159</v>
      </c>
      <c r="DD47" s="18">
        <v>322</v>
      </c>
      <c r="DE47" s="18" t="s">
        <v>357</v>
      </c>
      <c r="DZ47" s="12"/>
      <c r="EM47" s="7"/>
      <c r="XFD47" t="s">
        <v>358</v>
      </c>
    </row>
    <row r="48" spans="1:148 16384:16384" s="9" customFormat="1" ht="16.5" customHeight="1" thickBot="1" x14ac:dyDescent="0.3">
      <c r="A48" s="1"/>
      <c r="B48" s="238" t="s">
        <v>359</v>
      </c>
      <c r="C48" s="121"/>
      <c r="D48" s="121"/>
      <c r="E48" s="121"/>
      <c r="F48" s="121"/>
      <c r="G48" s="121"/>
      <c r="H48" s="121"/>
      <c r="I48" s="121"/>
      <c r="J48" s="121"/>
      <c r="K48" s="121"/>
      <c r="L48" s="121"/>
      <c r="M48" s="121"/>
      <c r="N48" s="121"/>
      <c r="O48" s="121"/>
      <c r="P48" s="121"/>
      <c r="Q48" s="121"/>
      <c r="R48" s="121"/>
      <c r="S48" s="121"/>
      <c r="T48" s="121"/>
      <c r="U48" s="121"/>
      <c r="V48" s="121"/>
      <c r="W48" s="121"/>
      <c r="X48" s="121"/>
      <c r="Y48" s="121"/>
      <c r="Z48" s="121"/>
      <c r="AA48" s="121"/>
      <c r="AB48" s="121"/>
      <c r="AC48" s="121"/>
      <c r="AD48" s="121"/>
      <c r="AE48" s="121" t="s">
        <v>360</v>
      </c>
      <c r="AF48" s="121"/>
      <c r="AG48" s="121"/>
      <c r="AH48" s="121"/>
      <c r="AI48" s="121"/>
      <c r="AJ48" s="121"/>
      <c r="AK48" s="121"/>
      <c r="AL48" s="121"/>
      <c r="AM48" s="121"/>
      <c r="AN48" s="121"/>
      <c r="AO48" s="121"/>
      <c r="AP48" s="121"/>
      <c r="AQ48" s="121"/>
      <c r="AR48" s="121"/>
      <c r="AS48" s="121"/>
      <c r="AT48" s="121"/>
      <c r="AU48" s="121"/>
      <c r="AV48" s="121"/>
      <c r="AW48" s="121"/>
      <c r="AX48" s="121"/>
      <c r="AY48" s="121"/>
      <c r="AZ48" s="121"/>
      <c r="BA48" s="121"/>
      <c r="BB48" s="121"/>
      <c r="BC48" s="121"/>
      <c r="BD48" s="121"/>
      <c r="BE48" s="121"/>
      <c r="BF48" s="121"/>
      <c r="BG48" s="121"/>
      <c r="BH48" s="121"/>
      <c r="BI48" s="121"/>
      <c r="BJ48" s="121"/>
      <c r="BK48" s="15"/>
      <c r="BL48" s="7" t="str">
        <f>IF(B48="","ojo","ok")</f>
        <v>ok</v>
      </c>
      <c r="BM48" s="16" t="str">
        <f>IF(AE48="","ojo","ok")</f>
        <v>ok</v>
      </c>
      <c r="BN48" s="7"/>
      <c r="BO48" s="7"/>
      <c r="BP48" s="7"/>
      <c r="BQ48" s="7"/>
      <c r="BR48" s="7" t="str">
        <f t="shared" si="2"/>
        <v>Exterior EX</v>
      </c>
      <c r="BS48" s="7" t="s">
        <v>361</v>
      </c>
      <c r="BT48" s="7" t="s">
        <v>362</v>
      </c>
      <c r="BV48" s="7"/>
      <c r="BW48" s="7"/>
      <c r="BX48" s="7"/>
      <c r="BY48" s="7" t="s">
        <v>363</v>
      </c>
      <c r="BZ48" s="7"/>
      <c r="CA48" s="7"/>
      <c r="CB48" s="7"/>
      <c r="CC48" s="7"/>
      <c r="CD48" s="7"/>
      <c r="DA48" s="9" t="s">
        <v>177</v>
      </c>
      <c r="DD48" s="46">
        <v>510</v>
      </c>
      <c r="DE48" s="47" t="s">
        <v>364</v>
      </c>
      <c r="DZ48" s="12"/>
      <c r="EM48" s="7"/>
      <c r="XFD48" t="s">
        <v>365</v>
      </c>
    </row>
    <row r="49" spans="1:143 16384:16384" s="20" customFormat="1" ht="15.75" thickBot="1" x14ac:dyDescent="0.3">
      <c r="A49" s="1"/>
      <c r="B49" s="116" t="s">
        <v>366</v>
      </c>
      <c r="C49" s="117"/>
      <c r="D49" s="117"/>
      <c r="E49" s="117"/>
      <c r="F49" s="117"/>
      <c r="G49" s="117"/>
      <c r="H49" s="117"/>
      <c r="I49" s="117"/>
      <c r="J49" s="117"/>
      <c r="K49" s="117"/>
      <c r="L49" s="117"/>
      <c r="M49" s="117"/>
      <c r="N49" s="117"/>
      <c r="O49" s="117"/>
      <c r="P49" s="117"/>
      <c r="Q49" s="117"/>
      <c r="R49" s="117"/>
      <c r="S49" s="117"/>
      <c r="T49" s="117"/>
      <c r="U49" s="117"/>
      <c r="V49" s="117"/>
      <c r="W49" s="117"/>
      <c r="X49" s="117"/>
      <c r="Y49" s="117"/>
      <c r="Z49" s="117"/>
      <c r="AA49" s="117"/>
      <c r="AB49" s="117"/>
      <c r="AC49" s="117"/>
      <c r="AD49" s="117"/>
      <c r="AE49" s="43" t="s">
        <v>39</v>
      </c>
      <c r="AF49" s="54"/>
      <c r="AG49" s="165" t="s">
        <v>59</v>
      </c>
      <c r="AH49" s="165"/>
      <c r="AI49" s="165"/>
      <c r="AJ49" s="119" t="s">
        <v>36</v>
      </c>
      <c r="AK49" s="119"/>
      <c r="AL49" s="119"/>
      <c r="AM49" s="65" t="s">
        <v>294</v>
      </c>
      <c r="AN49" s="121"/>
      <c r="AO49" s="121"/>
      <c r="AP49" s="121"/>
      <c r="AQ49" s="121"/>
      <c r="AR49" s="121"/>
      <c r="AS49" s="121"/>
      <c r="AT49" s="121"/>
      <c r="AU49" s="121"/>
      <c r="AV49" s="121"/>
      <c r="AW49" s="121"/>
      <c r="AX49" s="121"/>
      <c r="AY49" s="121"/>
      <c r="AZ49" s="121"/>
      <c r="BA49" s="121"/>
      <c r="BB49" s="121"/>
      <c r="BC49" s="121"/>
      <c r="BD49" s="121"/>
      <c r="BE49" s="121"/>
      <c r="BF49" s="121"/>
      <c r="BG49" s="121"/>
      <c r="BH49" s="121"/>
      <c r="BI49" s="121"/>
      <c r="BJ49" s="121"/>
      <c r="BK49" s="15"/>
      <c r="BL49" s="7" t="str">
        <f>IF(OR(CONCATENATE(AF49,AJ49)="XX",CONCATENATE(AF49,AJ49)=""),"ojo","ok")</f>
        <v>ok</v>
      </c>
      <c r="BM49" s="16" t="str">
        <f>IF(AJ49="","ojo","ok")</f>
        <v>ok</v>
      </c>
      <c r="BN49" s="7" t="str">
        <f>IF(AND(AF49="x",AN49=""),"OJO","OK")</f>
        <v>OK</v>
      </c>
      <c r="BO49" s="7"/>
      <c r="BP49" s="7"/>
      <c r="BQ49" s="7"/>
      <c r="BR49" s="7" t="str">
        <f>CONCATENATE(BS70," ",BT70)</f>
        <v>Finca FI</v>
      </c>
      <c r="BS49" s="7" t="s">
        <v>367</v>
      </c>
      <c r="BT49" s="7" t="s">
        <v>368</v>
      </c>
      <c r="BV49" s="7"/>
      <c r="BW49" s="7"/>
      <c r="BX49" s="7"/>
      <c r="BY49" s="7" t="s">
        <v>363</v>
      </c>
      <c r="BZ49" s="7"/>
      <c r="CA49" s="7"/>
      <c r="CB49" s="7"/>
      <c r="CC49" s="7"/>
      <c r="CD49" s="7"/>
      <c r="CE49" s="7"/>
      <c r="CF49" s="7"/>
      <c r="CG49" s="7"/>
      <c r="CH49" s="9"/>
      <c r="CI49" s="7"/>
      <c r="CJ49" s="7"/>
      <c r="CK49" s="7"/>
      <c r="CL49" s="7"/>
      <c r="CM49" s="7"/>
      <c r="CN49" s="7"/>
      <c r="CO49" s="7"/>
      <c r="CP49" s="7"/>
      <c r="CQ49" s="7"/>
      <c r="CR49" s="7"/>
      <c r="CS49" s="7"/>
      <c r="CT49" s="7"/>
      <c r="CU49" s="7"/>
      <c r="CV49" s="7"/>
      <c r="CW49" s="7"/>
      <c r="CX49" s="7"/>
      <c r="CY49" s="7"/>
      <c r="CZ49" s="7"/>
      <c r="DA49" s="7" t="s">
        <v>205</v>
      </c>
      <c r="DB49" s="7"/>
      <c r="DC49" s="7"/>
      <c r="DD49" s="46">
        <v>610</v>
      </c>
      <c r="DE49" s="47" t="s">
        <v>369</v>
      </c>
      <c r="DF49" s="7"/>
      <c r="DG49" s="7"/>
      <c r="DH49" s="7"/>
      <c r="DI49" s="7"/>
      <c r="DJ49" s="7"/>
      <c r="DK49" s="7"/>
      <c r="DL49" s="7"/>
      <c r="DM49" s="7"/>
      <c r="DN49" s="7"/>
      <c r="DO49" s="7"/>
      <c r="DP49" s="7"/>
      <c r="DQ49" s="7"/>
      <c r="DR49" s="7"/>
      <c r="DS49" s="7"/>
      <c r="DT49" s="7"/>
      <c r="DU49" s="7"/>
      <c r="DV49" s="7"/>
      <c r="DW49" s="7"/>
      <c r="DX49" s="7"/>
      <c r="DY49" s="7"/>
      <c r="DZ49" s="12"/>
      <c r="EM49" s="7"/>
      <c r="XFD49" t="s">
        <v>370</v>
      </c>
    </row>
    <row r="50" spans="1:143 16384:16384" s="20" customFormat="1" ht="15.75" thickBot="1" x14ac:dyDescent="0.3">
      <c r="A50" s="1"/>
      <c r="B50" s="116" t="s">
        <v>371</v>
      </c>
      <c r="C50" s="117"/>
      <c r="D50" s="117"/>
      <c r="E50" s="117"/>
      <c r="F50" s="117"/>
      <c r="G50" s="117"/>
      <c r="H50" s="117"/>
      <c r="I50" s="117"/>
      <c r="J50" s="117"/>
      <c r="K50" s="117"/>
      <c r="L50" s="117"/>
      <c r="M50" s="117"/>
      <c r="N50" s="117"/>
      <c r="O50" s="117"/>
      <c r="P50" s="117"/>
      <c r="Q50" s="117"/>
      <c r="R50" s="117"/>
      <c r="S50" s="117"/>
      <c r="T50" s="117"/>
      <c r="U50" s="117"/>
      <c r="V50" s="117"/>
      <c r="W50" s="117"/>
      <c r="X50" s="117"/>
      <c r="Y50" s="117"/>
      <c r="Z50" s="117"/>
      <c r="AA50" s="117"/>
      <c r="AB50" s="117"/>
      <c r="AC50" s="117"/>
      <c r="AD50" s="117"/>
      <c r="AE50" s="43" t="s">
        <v>39</v>
      </c>
      <c r="AF50" s="54"/>
      <c r="AG50" s="165" t="s">
        <v>59</v>
      </c>
      <c r="AH50" s="165"/>
      <c r="AI50" s="165"/>
      <c r="AJ50" s="119" t="s">
        <v>36</v>
      </c>
      <c r="AK50" s="119"/>
      <c r="AL50" s="119"/>
      <c r="AM50" s="55" t="s">
        <v>294</v>
      </c>
      <c r="AN50" s="121"/>
      <c r="AO50" s="121"/>
      <c r="AP50" s="121"/>
      <c r="AQ50" s="121"/>
      <c r="AR50" s="121"/>
      <c r="AS50" s="121"/>
      <c r="AT50" s="121"/>
      <c r="AU50" s="121"/>
      <c r="AV50" s="121"/>
      <c r="AW50" s="121"/>
      <c r="AX50" s="121"/>
      <c r="AY50" s="121"/>
      <c r="AZ50" s="121"/>
      <c r="BA50" s="121"/>
      <c r="BB50" s="121"/>
      <c r="BC50" s="121"/>
      <c r="BD50" s="121"/>
      <c r="BE50" s="121"/>
      <c r="BF50" s="121"/>
      <c r="BG50" s="121"/>
      <c r="BH50" s="121"/>
      <c r="BI50" s="121"/>
      <c r="BJ50" s="121"/>
      <c r="BK50" s="15"/>
      <c r="BL50" s="7" t="str">
        <f>IF(OR(CONCATENATE(AF50,AJ50)="XX",CONCATENATE(AF50,AJ50)=""),"ojo","ok")</f>
        <v>ok</v>
      </c>
      <c r="BM50" s="16" t="str">
        <f>IF(AJ50="","ojo","ok")</f>
        <v>ok</v>
      </c>
      <c r="BN50" s="7" t="str">
        <f>IF(AND(AF50="x",AN50=""),"OJO","OK")</f>
        <v>OK</v>
      </c>
      <c r="BO50" s="7"/>
      <c r="BP50" s="7"/>
      <c r="BQ50" s="7"/>
      <c r="BR50" s="7" t="str">
        <f>CONCATENATE(BS73," ",BT73)</f>
        <v>Local LC</v>
      </c>
      <c r="BS50" s="7" t="s">
        <v>367</v>
      </c>
      <c r="BT50" s="7" t="s">
        <v>368</v>
      </c>
      <c r="BV50" s="7"/>
      <c r="BW50" s="7"/>
      <c r="BX50" s="7"/>
      <c r="BY50" s="7" t="s">
        <v>363</v>
      </c>
      <c r="BZ50" s="7"/>
      <c r="CA50" s="7"/>
      <c r="CB50" s="7"/>
      <c r="CC50" s="7"/>
      <c r="CD50" s="7"/>
      <c r="CE50" s="7"/>
      <c r="CF50" s="7"/>
      <c r="CG50" s="7"/>
      <c r="CH50" s="9"/>
      <c r="CI50" s="7"/>
      <c r="CJ50" s="7"/>
      <c r="CK50" s="7"/>
      <c r="CL50" s="7"/>
      <c r="CM50" s="7"/>
      <c r="CN50" s="7"/>
      <c r="CO50" s="7"/>
      <c r="CP50" s="7"/>
      <c r="CQ50" s="7"/>
      <c r="CR50" s="7"/>
      <c r="CS50" s="7"/>
      <c r="CT50" s="7"/>
      <c r="CU50" s="7"/>
      <c r="CV50" s="7"/>
      <c r="CW50" s="7"/>
      <c r="CX50" s="7"/>
      <c r="CY50" s="7"/>
      <c r="CZ50" s="7"/>
      <c r="DA50" s="7" t="s">
        <v>205</v>
      </c>
      <c r="DB50" s="7"/>
      <c r="DC50" s="7"/>
      <c r="DD50" s="46">
        <v>610</v>
      </c>
      <c r="DE50" s="47" t="s">
        <v>369</v>
      </c>
      <c r="DF50" s="7"/>
      <c r="DG50" s="7"/>
      <c r="DH50" s="7"/>
      <c r="DI50" s="7"/>
      <c r="DJ50" s="7"/>
      <c r="DK50" s="7"/>
      <c r="DL50" s="7"/>
      <c r="DM50" s="7"/>
      <c r="DN50" s="7"/>
      <c r="DO50" s="7"/>
      <c r="DP50" s="7"/>
      <c r="DQ50" s="7"/>
      <c r="DR50" s="7"/>
      <c r="DS50" s="7"/>
      <c r="DT50" s="7"/>
      <c r="DU50" s="7"/>
      <c r="DV50" s="7"/>
      <c r="DW50" s="7"/>
      <c r="DX50" s="7"/>
      <c r="DY50" s="7"/>
      <c r="DZ50" s="12"/>
      <c r="EM50" s="7"/>
      <c r="XFD50" t="s">
        <v>372</v>
      </c>
    </row>
    <row r="51" spans="1:143 16384:16384" s="20" customFormat="1" ht="15.75" thickBot="1" x14ac:dyDescent="0.3">
      <c r="A51" s="1"/>
      <c r="B51" s="218" t="s">
        <v>296</v>
      </c>
      <c r="C51" s="219"/>
      <c r="D51" s="219"/>
      <c r="E51" s="219"/>
      <c r="F51" s="219"/>
      <c r="G51" s="219"/>
      <c r="H51" s="219"/>
      <c r="I51" s="219"/>
      <c r="J51" s="219"/>
      <c r="K51" s="219"/>
      <c r="L51" s="219"/>
      <c r="M51" s="219"/>
      <c r="N51" s="219"/>
      <c r="O51" s="219"/>
      <c r="P51" s="219"/>
      <c r="Q51" s="219"/>
      <c r="R51" s="219"/>
      <c r="S51" s="219"/>
      <c r="T51" s="219"/>
      <c r="U51" s="219"/>
      <c r="V51" s="219"/>
      <c r="W51" s="219"/>
      <c r="X51" s="219"/>
      <c r="Y51" s="219"/>
      <c r="Z51" s="219"/>
      <c r="AA51" s="219"/>
      <c r="AB51" s="219"/>
      <c r="AC51" s="219"/>
      <c r="AD51" s="219"/>
      <c r="AE51" s="43" t="s">
        <v>39</v>
      </c>
      <c r="AF51" s="54"/>
      <c r="AG51" s="165" t="s">
        <v>59</v>
      </c>
      <c r="AH51" s="165"/>
      <c r="AI51" s="165"/>
      <c r="AJ51" s="119" t="s">
        <v>36</v>
      </c>
      <c r="AK51" s="119"/>
      <c r="AL51" s="119"/>
      <c r="AM51" s="55" t="s">
        <v>294</v>
      </c>
      <c r="AN51" s="121"/>
      <c r="AO51" s="121"/>
      <c r="AP51" s="121"/>
      <c r="AQ51" s="121"/>
      <c r="AR51" s="121"/>
      <c r="AS51" s="121"/>
      <c r="AT51" s="121"/>
      <c r="AU51" s="121"/>
      <c r="AV51" s="121"/>
      <c r="AW51" s="121"/>
      <c r="AX51" s="121"/>
      <c r="AY51" s="121"/>
      <c r="AZ51" s="121"/>
      <c r="BA51" s="121"/>
      <c r="BB51" s="121"/>
      <c r="BC51" s="121"/>
      <c r="BD51" s="121"/>
      <c r="BE51" s="121"/>
      <c r="BF51" s="121"/>
      <c r="BG51" s="121"/>
      <c r="BH51" s="121"/>
      <c r="BI51" s="121"/>
      <c r="BJ51" s="121"/>
      <c r="BK51" s="15"/>
      <c r="BL51" s="7" t="str">
        <f>IF(OR(CONCATENATE(AF51,AJ51)="XX",CONCATENATE(AF51,AJ51)=""),"ojo","ok")</f>
        <v>ok</v>
      </c>
      <c r="BM51" s="16" t="str">
        <f>IF(AJ51="","ojo","ok")</f>
        <v>ok</v>
      </c>
      <c r="BN51" s="7" t="str">
        <f>IF(AND(AF51="x",AN51=""),"OJO","OK")</f>
        <v>OK</v>
      </c>
      <c r="BO51" s="7"/>
      <c r="BP51" s="7"/>
      <c r="BQ51" s="7"/>
      <c r="BR51" s="7" t="str">
        <f t="shared" ref="BR51" si="3">CONCATENATE(BS73," ",BT73)</f>
        <v>Local LC</v>
      </c>
      <c r="BS51" s="7" t="s">
        <v>373</v>
      </c>
      <c r="BT51" s="7" t="s">
        <v>374</v>
      </c>
      <c r="BV51" s="7"/>
      <c r="BW51" s="7"/>
      <c r="BX51" s="7"/>
      <c r="BY51" s="7" t="s">
        <v>363</v>
      </c>
      <c r="BZ51" s="7"/>
      <c r="CA51" s="7"/>
      <c r="CB51" s="7"/>
      <c r="CC51" s="7"/>
      <c r="CD51" s="7"/>
      <c r="CE51" s="7"/>
      <c r="CF51" s="7"/>
      <c r="CG51" s="7"/>
      <c r="CH51" s="56"/>
      <c r="CI51" s="7"/>
      <c r="CJ51" s="7"/>
      <c r="CK51" s="7"/>
      <c r="CL51" s="7"/>
      <c r="CM51" s="7"/>
      <c r="CN51" s="7"/>
      <c r="CO51" s="7"/>
      <c r="CP51" s="7"/>
      <c r="CQ51" s="7"/>
      <c r="CR51" s="7"/>
      <c r="CS51" s="7"/>
      <c r="CT51" s="7"/>
      <c r="CU51" s="7"/>
      <c r="CV51" s="7"/>
      <c r="CW51" s="7"/>
      <c r="CX51" s="7"/>
      <c r="CY51" s="7"/>
      <c r="CZ51" s="7"/>
      <c r="DA51" s="7" t="s">
        <v>229</v>
      </c>
      <c r="DB51" s="7"/>
      <c r="DC51" s="7"/>
      <c r="DD51" s="46">
        <v>710</v>
      </c>
      <c r="DE51" s="47" t="s">
        <v>375</v>
      </c>
      <c r="DF51" s="7"/>
      <c r="DG51" s="7"/>
      <c r="DH51" s="7"/>
      <c r="DI51" s="7"/>
      <c r="DJ51" s="7"/>
      <c r="DK51" s="7"/>
      <c r="DL51" s="7"/>
      <c r="DM51" s="7"/>
      <c r="DN51" s="7"/>
      <c r="DO51" s="7"/>
      <c r="DP51" s="7"/>
      <c r="DQ51" s="7"/>
      <c r="DR51" s="7"/>
      <c r="DS51" s="7"/>
      <c r="DT51" s="7"/>
      <c r="DU51" s="7"/>
      <c r="DV51" s="7"/>
      <c r="DW51" s="7"/>
      <c r="DX51" s="7"/>
      <c r="DY51" s="7"/>
      <c r="DZ51" s="12"/>
      <c r="EM51" s="7"/>
      <c r="XFD51" t="s">
        <v>376</v>
      </c>
    </row>
    <row r="52" spans="1:143 16384:16384" s="20" customFormat="1" ht="16.5" customHeight="1" thickBot="1" x14ac:dyDescent="0.3">
      <c r="A52" s="1"/>
      <c r="B52" s="239" t="s">
        <v>377</v>
      </c>
      <c r="C52" s="240"/>
      <c r="D52" s="240"/>
      <c r="E52" s="240"/>
      <c r="F52" s="240"/>
      <c r="G52" s="240"/>
      <c r="H52" s="240"/>
      <c r="I52" s="240"/>
      <c r="J52" s="240"/>
      <c r="K52" s="240"/>
      <c r="L52" s="240"/>
      <c r="M52" s="240"/>
      <c r="N52" s="240"/>
      <c r="O52" s="240"/>
      <c r="P52" s="240"/>
      <c r="Q52" s="240"/>
      <c r="R52" s="240"/>
      <c r="S52" s="240"/>
      <c r="T52" s="240"/>
      <c r="U52" s="240"/>
      <c r="V52" s="240"/>
      <c r="W52" s="240"/>
      <c r="X52" s="240"/>
      <c r="Y52" s="240"/>
      <c r="Z52" s="240"/>
      <c r="AA52" s="240"/>
      <c r="AB52" s="240"/>
      <c r="AC52" s="240"/>
      <c r="AD52" s="240"/>
      <c r="AE52" s="240"/>
      <c r="AF52" s="240"/>
      <c r="AG52" s="240"/>
      <c r="AH52" s="240"/>
      <c r="AI52" s="240"/>
      <c r="AJ52" s="240"/>
      <c r="AK52" s="240"/>
      <c r="AL52" s="240"/>
      <c r="AM52" s="240"/>
      <c r="AN52" s="240"/>
      <c r="AO52" s="240"/>
      <c r="AP52" s="240"/>
      <c r="AQ52" s="240"/>
      <c r="AR52" s="240"/>
      <c r="AS52" s="240"/>
      <c r="AT52" s="240"/>
      <c r="AU52" s="240"/>
      <c r="AV52" s="240"/>
      <c r="AW52" s="240"/>
      <c r="AX52" s="240"/>
      <c r="AY52" s="240"/>
      <c r="AZ52" s="240"/>
      <c r="BA52" s="240"/>
      <c r="BB52" s="240"/>
      <c r="BC52" s="240"/>
      <c r="BD52" s="240"/>
      <c r="BE52" s="240"/>
      <c r="BF52" s="240"/>
      <c r="BG52" s="240"/>
      <c r="BH52" s="240"/>
      <c r="BI52" s="240"/>
      <c r="BJ52" s="240"/>
      <c r="BK52" s="15"/>
      <c r="BL52" s="7"/>
      <c r="BM52" s="16"/>
      <c r="BN52" s="7"/>
      <c r="BO52" s="7"/>
      <c r="BP52" s="7"/>
      <c r="BQ52" s="7"/>
      <c r="BR52" s="7"/>
      <c r="BS52" s="7"/>
      <c r="BT52" s="7"/>
      <c r="BV52" s="7"/>
      <c r="BW52" s="7"/>
      <c r="BX52" s="7"/>
      <c r="BY52" s="7"/>
      <c r="BZ52" s="7"/>
      <c r="CA52" s="7"/>
      <c r="CB52" s="7"/>
      <c r="CC52" s="7"/>
      <c r="CD52" s="7"/>
      <c r="CE52" s="7"/>
      <c r="CF52" s="7"/>
      <c r="CG52" s="7"/>
      <c r="CH52" s="56"/>
      <c r="CI52" s="7"/>
      <c r="CJ52" s="7"/>
      <c r="CK52" s="7"/>
      <c r="CL52" s="7"/>
      <c r="CM52" s="7"/>
      <c r="CN52" s="7"/>
      <c r="CO52" s="7"/>
      <c r="CP52" s="7"/>
      <c r="CQ52" s="7"/>
      <c r="CR52" s="7"/>
      <c r="CS52" s="7"/>
      <c r="CT52" s="7"/>
      <c r="CU52" s="7"/>
      <c r="CV52" s="7"/>
      <c r="CW52" s="7"/>
      <c r="CX52" s="7"/>
      <c r="CY52" s="7"/>
      <c r="CZ52" s="7"/>
      <c r="DA52" s="7"/>
      <c r="DB52" s="7"/>
      <c r="DC52" s="7"/>
      <c r="DD52" s="46"/>
      <c r="DE52" s="47"/>
      <c r="DF52" s="7"/>
      <c r="DG52" s="7"/>
      <c r="DH52" s="7"/>
      <c r="DI52" s="7"/>
      <c r="DJ52" s="7"/>
      <c r="DK52" s="7"/>
      <c r="DL52" s="7"/>
      <c r="DM52" s="7"/>
      <c r="DN52" s="7"/>
      <c r="DO52" s="7"/>
      <c r="DP52" s="7"/>
      <c r="DQ52" s="7"/>
      <c r="DR52" s="7"/>
      <c r="DS52" s="7"/>
      <c r="DT52" s="7"/>
      <c r="DU52" s="7"/>
      <c r="DV52" s="7"/>
      <c r="DW52" s="7"/>
      <c r="DX52" s="7"/>
      <c r="DY52" s="7"/>
      <c r="DZ52" s="12"/>
      <c r="EM52" s="7"/>
      <c r="XFD52" t="s">
        <v>378</v>
      </c>
    </row>
    <row r="53" spans="1:143 16384:16384" s="20" customFormat="1" ht="15.75" thickBot="1" x14ac:dyDescent="0.3">
      <c r="A53" s="1"/>
      <c r="B53" s="116" t="s">
        <v>301</v>
      </c>
      <c r="C53" s="117"/>
      <c r="D53" s="117"/>
      <c r="E53" s="117"/>
      <c r="F53" s="117"/>
      <c r="G53" s="117"/>
      <c r="H53" s="117"/>
      <c r="I53" s="117"/>
      <c r="J53" s="117"/>
      <c r="K53" s="117"/>
      <c r="L53" s="117"/>
      <c r="M53" s="117"/>
      <c r="N53" s="117"/>
      <c r="O53" s="117" t="s">
        <v>302</v>
      </c>
      <c r="P53" s="117"/>
      <c r="Q53" s="117"/>
      <c r="R53" s="117"/>
      <c r="S53" s="117"/>
      <c r="T53" s="117"/>
      <c r="U53" s="117"/>
      <c r="V53" s="117"/>
      <c r="W53" s="117"/>
      <c r="X53" s="117"/>
      <c r="Y53" s="117"/>
      <c r="Z53" s="117"/>
      <c r="AA53" s="117" t="s">
        <v>303</v>
      </c>
      <c r="AB53" s="117"/>
      <c r="AC53" s="117"/>
      <c r="AD53" s="117"/>
      <c r="AE53" s="117"/>
      <c r="AF53" s="117"/>
      <c r="AG53" s="117"/>
      <c r="AH53" s="117"/>
      <c r="AI53" s="117"/>
      <c r="AJ53" s="117"/>
      <c r="AK53" s="117"/>
      <c r="AL53" s="117"/>
      <c r="AM53" s="117" t="s">
        <v>154</v>
      </c>
      <c r="AN53" s="117"/>
      <c r="AO53" s="117"/>
      <c r="AP53" s="117"/>
      <c r="AQ53" s="117"/>
      <c r="AR53" s="117"/>
      <c r="AS53" s="117"/>
      <c r="AT53" s="117"/>
      <c r="AU53" s="117"/>
      <c r="AV53" s="117"/>
      <c r="AW53" s="117"/>
      <c r="AX53" s="117"/>
      <c r="AY53" s="117"/>
      <c r="AZ53" s="117"/>
      <c r="BA53" s="117"/>
      <c r="BB53" s="117"/>
      <c r="BC53" s="117"/>
      <c r="BD53" s="117"/>
      <c r="BE53" s="117"/>
      <c r="BF53" s="117"/>
      <c r="BG53" s="117"/>
      <c r="BH53" s="117"/>
      <c r="BI53" s="117"/>
      <c r="BJ53" s="117"/>
      <c r="BK53" s="117"/>
      <c r="BL53" s="117"/>
      <c r="BM53" s="227"/>
      <c r="BN53" s="7"/>
      <c r="BO53" s="7"/>
      <c r="BP53" s="7"/>
      <c r="BQ53" s="7"/>
      <c r="BR53" s="7"/>
      <c r="BS53" s="7"/>
      <c r="BT53" s="7"/>
      <c r="BV53" s="7"/>
      <c r="BW53" s="7"/>
      <c r="BX53" s="7"/>
      <c r="BY53" s="7"/>
      <c r="BZ53" s="7"/>
      <c r="CA53" s="7"/>
      <c r="CB53" s="7"/>
      <c r="CC53" s="7"/>
      <c r="CD53" s="7"/>
      <c r="CE53" s="7"/>
      <c r="CF53" s="7"/>
      <c r="CG53" s="7"/>
      <c r="CH53" s="21"/>
      <c r="CI53" s="22"/>
      <c r="CJ53" s="22"/>
      <c r="CK53" s="22"/>
      <c r="CL53" s="22"/>
      <c r="CM53" s="23"/>
      <c r="CN53" s="7"/>
      <c r="CO53" s="7"/>
      <c r="CP53" s="7"/>
      <c r="CQ53" s="7"/>
      <c r="CR53" s="7"/>
      <c r="CS53" s="7"/>
      <c r="CT53" s="7"/>
      <c r="CU53" s="7"/>
      <c r="CV53" s="7"/>
      <c r="CW53" s="7"/>
      <c r="CX53" s="7"/>
      <c r="CY53" s="7"/>
      <c r="CZ53" s="7"/>
      <c r="DA53" s="7"/>
      <c r="DB53" s="7"/>
      <c r="DC53" s="7"/>
      <c r="DD53" s="46"/>
      <c r="DE53" s="47"/>
      <c r="DF53" s="7"/>
      <c r="DG53" s="7"/>
      <c r="DH53" s="7"/>
      <c r="DI53" s="7"/>
      <c r="DJ53" s="7"/>
      <c r="DK53" s="7"/>
      <c r="DL53" s="7"/>
      <c r="DM53" s="7"/>
      <c r="DN53" s="7"/>
      <c r="DO53" s="7"/>
      <c r="DP53" s="7"/>
      <c r="DQ53" s="7"/>
      <c r="DR53" s="7"/>
      <c r="DS53" s="7"/>
      <c r="DT53" s="7"/>
      <c r="DU53" s="7"/>
      <c r="DV53" s="7"/>
      <c r="DW53" s="7"/>
      <c r="DX53" s="7"/>
      <c r="DY53" s="7"/>
      <c r="DZ53" s="12"/>
      <c r="EM53" s="7"/>
      <c r="XFD53" t="s">
        <v>379</v>
      </c>
    </row>
    <row r="54" spans="1:143 16384:16384" s="20" customFormat="1" ht="16.5" customHeight="1" thickBot="1" x14ac:dyDescent="0.3">
      <c r="A54" s="1"/>
      <c r="B54" s="241" t="s">
        <v>305</v>
      </c>
      <c r="C54" s="231"/>
      <c r="D54" s="231"/>
      <c r="E54" s="231"/>
      <c r="F54" s="231"/>
      <c r="G54" s="231"/>
      <c r="H54" s="231"/>
      <c r="I54" s="231"/>
      <c r="J54" s="231"/>
      <c r="K54" s="231"/>
      <c r="L54" s="231"/>
      <c r="M54" s="231"/>
      <c r="N54" s="231"/>
      <c r="O54" s="231" t="s">
        <v>306</v>
      </c>
      <c r="P54" s="231"/>
      <c r="Q54" s="231"/>
      <c r="R54" s="231"/>
      <c r="S54" s="231"/>
      <c r="T54" s="231"/>
      <c r="U54" s="231"/>
      <c r="V54" s="231"/>
      <c r="W54" s="231"/>
      <c r="X54" s="231"/>
      <c r="Y54" s="231"/>
      <c r="Z54" s="231"/>
      <c r="AA54" s="231" t="s">
        <v>307</v>
      </c>
      <c r="AB54" s="231"/>
      <c r="AC54" s="231"/>
      <c r="AD54" s="231"/>
      <c r="AE54" s="231"/>
      <c r="AF54" s="231"/>
      <c r="AG54" s="231"/>
      <c r="AH54" s="231"/>
      <c r="AI54" s="231"/>
      <c r="AJ54" s="231"/>
      <c r="AK54" s="231"/>
      <c r="AL54" s="231"/>
      <c r="AM54" s="232" t="s">
        <v>308</v>
      </c>
      <c r="AN54" s="232"/>
      <c r="AO54" s="232"/>
      <c r="AP54" s="232"/>
      <c r="AQ54" s="232"/>
      <c r="AR54" s="232"/>
      <c r="AS54" s="232"/>
      <c r="AT54" s="232"/>
      <c r="AU54" s="232"/>
      <c r="AV54" s="232"/>
      <c r="AW54" s="232"/>
      <c r="AX54" s="232"/>
      <c r="AY54" s="117" t="s">
        <v>172</v>
      </c>
      <c r="AZ54" s="117"/>
      <c r="BA54" s="117"/>
      <c r="BB54" s="117"/>
      <c r="BC54" s="220" t="s">
        <v>309</v>
      </c>
      <c r="BD54" s="220"/>
      <c r="BE54" s="220"/>
      <c r="BF54" s="220"/>
      <c r="BG54" s="220"/>
      <c r="BH54" s="220"/>
      <c r="BI54" s="220"/>
      <c r="BJ54" s="220"/>
      <c r="BK54" s="57"/>
      <c r="BL54" s="57"/>
      <c r="BM54" s="58"/>
      <c r="BN54" s="7"/>
      <c r="BO54" s="7"/>
      <c r="BP54" s="7"/>
      <c r="BQ54" s="7"/>
      <c r="BR54" s="7"/>
      <c r="BS54" s="7"/>
      <c r="BT54" s="7"/>
      <c r="BV54" s="7"/>
      <c r="BW54" s="7"/>
      <c r="BX54" s="7"/>
      <c r="BY54" s="7"/>
      <c r="BZ54" s="7"/>
      <c r="CA54" s="7"/>
      <c r="CB54" s="7"/>
      <c r="CC54" s="7"/>
      <c r="CD54" s="7"/>
      <c r="CE54" s="7"/>
      <c r="CF54" s="7"/>
      <c r="CG54" s="7"/>
      <c r="CH54" s="59"/>
      <c r="CI54" s="22"/>
      <c r="CJ54" s="22"/>
      <c r="CK54" s="22"/>
      <c r="CL54" s="22"/>
      <c r="CM54" s="23"/>
      <c r="CN54" s="7"/>
      <c r="CO54" s="7"/>
      <c r="CP54" s="7"/>
      <c r="CQ54" s="7"/>
      <c r="CR54" s="7"/>
      <c r="CS54" s="7"/>
      <c r="CT54" s="7"/>
      <c r="CU54" s="7"/>
      <c r="CV54" s="7"/>
      <c r="CW54" s="7"/>
      <c r="CX54" s="7"/>
      <c r="CY54" s="7"/>
      <c r="CZ54" s="7"/>
      <c r="DA54" s="7"/>
      <c r="DB54" s="7"/>
      <c r="DC54" s="7"/>
      <c r="DD54" s="18"/>
      <c r="DE54" s="18"/>
      <c r="DF54" s="7"/>
      <c r="DG54" s="7"/>
      <c r="DH54" s="7"/>
      <c r="DI54" s="7"/>
      <c r="DJ54" s="7"/>
      <c r="DK54" s="7"/>
      <c r="DL54" s="7"/>
      <c r="DM54" s="7"/>
      <c r="DN54" s="7"/>
      <c r="DO54" s="7"/>
      <c r="DP54" s="7"/>
      <c r="DQ54" s="7"/>
      <c r="DR54" s="7"/>
      <c r="DS54" s="7"/>
      <c r="DT54" s="7"/>
      <c r="DU54" s="7"/>
      <c r="DV54" s="7"/>
      <c r="DW54" s="7"/>
      <c r="DX54" s="7"/>
      <c r="DY54" s="7"/>
      <c r="DZ54" s="12"/>
      <c r="EM54" s="7"/>
      <c r="XFD54" t="s">
        <v>380</v>
      </c>
    </row>
    <row r="55" spans="1:143 16384:16384" s="20" customFormat="1" ht="75" customHeight="1" thickBot="1" x14ac:dyDescent="0.3">
      <c r="A55" s="1"/>
      <c r="B55" s="246" t="s">
        <v>381</v>
      </c>
      <c r="C55" s="247"/>
      <c r="D55" s="247"/>
      <c r="E55" s="247"/>
      <c r="F55" s="247"/>
      <c r="G55" s="247"/>
      <c r="H55" s="247"/>
      <c r="I55" s="247"/>
      <c r="J55" s="247"/>
      <c r="K55" s="247"/>
      <c r="L55" s="247"/>
      <c r="M55" s="247"/>
      <c r="N55" s="247"/>
      <c r="O55" s="247"/>
      <c r="P55" s="247"/>
      <c r="Q55" s="247"/>
      <c r="R55" s="247"/>
      <c r="S55" s="247"/>
      <c r="T55" s="247"/>
      <c r="U55" s="247"/>
      <c r="V55" s="247"/>
      <c r="W55" s="247"/>
      <c r="X55" s="247"/>
      <c r="Y55" s="247"/>
      <c r="Z55" s="247"/>
      <c r="AA55" s="247"/>
      <c r="AB55" s="247"/>
      <c r="AC55" s="247"/>
      <c r="AD55" s="247"/>
      <c r="AE55" s="247"/>
      <c r="AF55" s="247"/>
      <c r="AG55" s="247"/>
      <c r="AH55" s="247"/>
      <c r="AI55" s="247"/>
      <c r="AJ55" s="247"/>
      <c r="AK55" s="247"/>
      <c r="AL55" s="247"/>
      <c r="AM55" s="247"/>
      <c r="AN55" s="247"/>
      <c r="AO55" s="247"/>
      <c r="AP55" s="247"/>
      <c r="AQ55" s="247"/>
      <c r="AR55" s="247"/>
      <c r="AS55" s="247"/>
      <c r="AT55" s="247"/>
      <c r="AU55" s="247"/>
      <c r="AV55" s="247"/>
      <c r="AW55" s="247"/>
      <c r="AX55" s="247"/>
      <c r="AY55" s="247"/>
      <c r="AZ55" s="247"/>
      <c r="BA55" s="247"/>
      <c r="BB55" s="247"/>
      <c r="BC55" s="247"/>
      <c r="BD55" s="247"/>
      <c r="BE55" s="247"/>
      <c r="BF55" s="247"/>
      <c r="BG55" s="247"/>
      <c r="BH55" s="247"/>
      <c r="BI55" s="247"/>
      <c r="BJ55" s="247"/>
      <c r="BK55" s="31"/>
      <c r="BL55" s="7"/>
      <c r="BM55" s="16"/>
      <c r="BN55" s="7"/>
      <c r="BO55" s="7"/>
      <c r="BP55" s="7"/>
      <c r="BQ55" s="7"/>
      <c r="BR55" s="7" t="str">
        <f>CONCATENATE(BS74," ",BT74)</f>
        <v>Parque PQ</v>
      </c>
      <c r="BS55" s="7" t="s">
        <v>382</v>
      </c>
      <c r="BT55" s="7" t="s">
        <v>383</v>
      </c>
      <c r="BV55" s="7"/>
      <c r="BW55" s="7"/>
      <c r="BX55" s="7"/>
      <c r="BY55" s="7" t="s">
        <v>363</v>
      </c>
      <c r="BZ55" s="7"/>
      <c r="CA55" s="7"/>
      <c r="CB55" s="7"/>
      <c r="CC55" s="7"/>
      <c r="CD55" s="7"/>
      <c r="CE55" s="7"/>
      <c r="CF55" s="7"/>
      <c r="CG55" s="7"/>
      <c r="CH55" s="7"/>
      <c r="CI55" s="7"/>
      <c r="CJ55" s="7"/>
      <c r="CK55" s="7"/>
      <c r="CL55" s="7"/>
      <c r="CM55" s="7"/>
      <c r="CN55" s="7"/>
      <c r="CO55" s="7"/>
      <c r="CP55" s="7"/>
      <c r="CQ55" s="7"/>
      <c r="CR55" s="7"/>
      <c r="CS55" s="7"/>
      <c r="CT55" s="7"/>
      <c r="CU55" s="7"/>
      <c r="CV55" s="7"/>
      <c r="CW55" s="7"/>
      <c r="CX55" s="7"/>
      <c r="CY55" s="7"/>
      <c r="CZ55" s="7"/>
      <c r="DA55" s="7" t="s">
        <v>313</v>
      </c>
      <c r="DB55" s="7"/>
      <c r="DC55" s="7"/>
      <c r="DD55" s="46">
        <v>721</v>
      </c>
      <c r="DE55" s="47" t="s">
        <v>384</v>
      </c>
      <c r="DF55" s="7"/>
      <c r="DG55" s="7"/>
      <c r="DH55" s="7"/>
      <c r="DI55" s="7"/>
      <c r="DJ55" s="7"/>
      <c r="DK55" s="7"/>
      <c r="DL55" s="7"/>
      <c r="DM55" s="7"/>
      <c r="DN55" s="7"/>
      <c r="DO55" s="7"/>
      <c r="DP55" s="7"/>
      <c r="DQ55" s="7"/>
      <c r="DR55" s="7"/>
      <c r="DS55" s="7"/>
      <c r="DT55" s="7"/>
      <c r="DU55" s="7"/>
      <c r="DV55" s="7"/>
      <c r="DW55" s="7"/>
      <c r="DX55" s="7"/>
      <c r="DY55" s="7"/>
      <c r="DZ55" s="12"/>
      <c r="EM55" s="7"/>
      <c r="XFD55" t="s">
        <v>385</v>
      </c>
    </row>
    <row r="56" spans="1:143 16384:16384" s="20" customFormat="1" ht="11.25" customHeight="1" thickBot="1" x14ac:dyDescent="0.3">
      <c r="A56" s="1"/>
      <c r="B56" s="223" t="s">
        <v>386</v>
      </c>
      <c r="C56" s="224"/>
      <c r="D56" s="224"/>
      <c r="E56" s="224"/>
      <c r="F56" s="224"/>
      <c r="G56" s="224"/>
      <c r="H56" s="224"/>
      <c r="I56" s="224"/>
      <c r="J56" s="224"/>
      <c r="K56" s="224"/>
      <c r="L56" s="224"/>
      <c r="M56" s="224"/>
      <c r="N56" s="224"/>
      <c r="O56" s="224"/>
      <c r="P56" s="224"/>
      <c r="Q56" s="224"/>
      <c r="R56" s="224"/>
      <c r="S56" s="224"/>
      <c r="T56" s="224"/>
      <c r="U56" s="224"/>
      <c r="V56" s="224"/>
      <c r="W56" s="224"/>
      <c r="X56" s="224"/>
      <c r="Y56" s="224"/>
      <c r="Z56" s="224"/>
      <c r="AA56" s="224"/>
      <c r="AB56" s="224"/>
      <c r="AC56" s="224"/>
      <c r="AD56" s="224"/>
      <c r="AE56" s="224"/>
      <c r="AF56" s="224"/>
      <c r="AG56" s="224"/>
      <c r="AH56" s="224"/>
      <c r="AI56" s="224"/>
      <c r="AJ56" s="224"/>
      <c r="AK56" s="224"/>
      <c r="AL56" s="224"/>
      <c r="AM56" s="224"/>
      <c r="AN56" s="224"/>
      <c r="AO56" s="224"/>
      <c r="AP56" s="224"/>
      <c r="AQ56" s="224"/>
      <c r="AR56" s="224"/>
      <c r="AS56" s="224"/>
      <c r="AT56" s="224"/>
      <c r="AU56" s="224"/>
      <c r="AV56" s="224"/>
      <c r="AW56" s="224"/>
      <c r="AX56" s="224"/>
      <c r="AY56" s="224"/>
      <c r="AZ56" s="224"/>
      <c r="BA56" s="224"/>
      <c r="BB56" s="224"/>
      <c r="BC56" s="224"/>
      <c r="BD56" s="224"/>
      <c r="BE56" s="224"/>
      <c r="BF56" s="224"/>
      <c r="BG56" s="224"/>
      <c r="BH56" s="224"/>
      <c r="BI56" s="224"/>
      <c r="BJ56" s="224"/>
      <c r="BK56" s="19"/>
      <c r="BL56" s="7"/>
      <c r="BM56" s="16"/>
      <c r="BN56" s="7"/>
      <c r="BO56" s="7"/>
      <c r="BP56" s="7"/>
      <c r="BQ56" s="7"/>
      <c r="BR56" s="7" t="str">
        <f>CONCATENATE(BS75," ",BT75)</f>
        <v>Parqueadero PA</v>
      </c>
      <c r="BS56" s="7" t="s">
        <v>387</v>
      </c>
      <c r="BT56" s="7" t="s">
        <v>388</v>
      </c>
      <c r="BU56" s="7"/>
      <c r="BV56" s="7"/>
      <c r="BW56" s="7"/>
      <c r="BX56" s="7"/>
      <c r="BY56" s="7" t="s">
        <v>363</v>
      </c>
      <c r="BZ56" s="7"/>
      <c r="CA56" s="7"/>
      <c r="CB56" s="7"/>
      <c r="CC56" s="7"/>
      <c r="CD56" s="7"/>
      <c r="CE56" s="7"/>
      <c r="CF56" s="7"/>
      <c r="CG56" s="7"/>
      <c r="CH56" s="21"/>
      <c r="CI56" s="22"/>
      <c r="CJ56" s="22"/>
      <c r="CK56" s="22"/>
      <c r="CL56" s="22"/>
      <c r="CM56" s="23"/>
      <c r="CN56" s="7"/>
      <c r="CO56" s="7"/>
      <c r="CP56" s="7"/>
      <c r="CQ56" s="7"/>
      <c r="CR56" s="7"/>
      <c r="CS56" s="7"/>
      <c r="CT56" s="7"/>
      <c r="CU56" s="7"/>
      <c r="CV56" s="7"/>
      <c r="CW56" s="7"/>
      <c r="CX56" s="7"/>
      <c r="CY56" s="7"/>
      <c r="CZ56" s="7"/>
      <c r="DA56" s="7" t="s">
        <v>322</v>
      </c>
      <c r="DB56" s="7"/>
      <c r="DC56" s="7"/>
      <c r="DD56" s="46">
        <v>722</v>
      </c>
      <c r="DE56" s="47" t="s">
        <v>389</v>
      </c>
      <c r="DF56" s="7"/>
      <c r="DG56" s="7"/>
      <c r="DH56" s="7"/>
      <c r="DI56" s="7"/>
      <c r="DJ56" s="7"/>
      <c r="DK56" s="7"/>
      <c r="DL56" s="7"/>
      <c r="DM56" s="7"/>
      <c r="DN56" s="7"/>
      <c r="DO56" s="7"/>
      <c r="DP56" s="7"/>
      <c r="DQ56" s="7"/>
      <c r="DR56" s="7"/>
      <c r="DS56" s="7"/>
      <c r="DT56" s="7"/>
      <c r="DU56" s="7"/>
      <c r="DV56" s="7"/>
      <c r="DW56" s="7"/>
      <c r="DX56" s="7"/>
      <c r="DY56" s="7"/>
      <c r="DZ56" s="12"/>
      <c r="EM56" s="7"/>
      <c r="XFD56" t="s">
        <v>390</v>
      </c>
    </row>
    <row r="57" spans="1:143 16384:16384" s="20" customFormat="1" ht="33" customHeight="1" thickBot="1" x14ac:dyDescent="0.3">
      <c r="A57" s="1"/>
      <c r="B57" s="248" t="s">
        <v>172</v>
      </c>
      <c r="C57" s="242"/>
      <c r="D57" s="165" t="s">
        <v>391</v>
      </c>
      <c r="E57" s="165"/>
      <c r="F57" s="165"/>
      <c r="G57" s="165"/>
      <c r="H57" s="165"/>
      <c r="I57" s="165"/>
      <c r="J57" s="165"/>
      <c r="K57" s="165" t="s">
        <v>392</v>
      </c>
      <c r="L57" s="165"/>
      <c r="M57" s="165"/>
      <c r="N57" s="165"/>
      <c r="O57" s="165"/>
      <c r="P57" s="165"/>
      <c r="Q57" s="165" t="s">
        <v>393</v>
      </c>
      <c r="R57" s="165"/>
      <c r="S57" s="165"/>
      <c r="T57" s="165"/>
      <c r="U57" s="165"/>
      <c r="V57" s="165"/>
      <c r="W57" s="165"/>
      <c r="X57" s="165"/>
      <c r="Y57" s="165"/>
      <c r="Z57" s="250" t="s">
        <v>394</v>
      </c>
      <c r="AA57" s="250"/>
      <c r="AB57" s="250"/>
      <c r="AC57" s="250"/>
      <c r="AD57" s="242" t="s">
        <v>395</v>
      </c>
      <c r="AE57" s="250" t="s">
        <v>296</v>
      </c>
      <c r="AF57" s="250"/>
      <c r="AG57" s="242" t="s">
        <v>395</v>
      </c>
      <c r="AH57" s="242"/>
      <c r="AI57" s="242"/>
      <c r="AJ57" s="244" t="s">
        <v>299</v>
      </c>
      <c r="AK57" s="244"/>
      <c r="AL57" s="244"/>
      <c r="AM57" s="244"/>
      <c r="AN57" s="244"/>
      <c r="AO57" s="244"/>
      <c r="AP57" s="244"/>
      <c r="AQ57" s="244"/>
      <c r="AR57" s="244"/>
      <c r="AS57" s="244"/>
      <c r="AT57" s="244"/>
      <c r="AU57" s="244"/>
      <c r="AV57" s="244"/>
      <c r="AW57" s="244"/>
      <c r="AX57" s="244"/>
      <c r="AY57" s="244"/>
      <c r="AZ57" s="244"/>
      <c r="BA57" s="244"/>
      <c r="BB57" s="244"/>
      <c r="BC57" s="244"/>
      <c r="BD57" s="244"/>
      <c r="BE57" s="244"/>
      <c r="BF57" s="245" t="s">
        <v>396</v>
      </c>
      <c r="BG57" s="245"/>
      <c r="BH57" s="245"/>
      <c r="BI57" s="245"/>
      <c r="BJ57" s="244" t="s">
        <v>397</v>
      </c>
      <c r="BK57" s="66"/>
      <c r="BL57" s="67"/>
      <c r="BM57" s="16"/>
      <c r="BN57" s="7"/>
      <c r="BO57" s="7"/>
      <c r="BP57" s="7"/>
      <c r="BQ57" s="7"/>
      <c r="BR57" s="7" t="str">
        <f>CONCATENATE(BS76," ",BT76)</f>
        <v>Pasaje PJ</v>
      </c>
      <c r="BS57" s="7" t="s">
        <v>398</v>
      </c>
      <c r="BT57" s="7" t="s">
        <v>399</v>
      </c>
      <c r="BU57" s="7"/>
      <c r="BV57" s="7"/>
      <c r="BW57" s="7"/>
      <c r="BX57" s="7"/>
      <c r="BY57" s="7" t="s">
        <v>400</v>
      </c>
      <c r="BZ57" s="7"/>
      <c r="CA57" s="7"/>
      <c r="CB57" s="7"/>
      <c r="CC57" s="7"/>
      <c r="CD57" s="7"/>
      <c r="CE57" s="7"/>
      <c r="CF57" s="7"/>
      <c r="CG57" s="7"/>
      <c r="CH57" s="7"/>
      <c r="CI57" s="7"/>
      <c r="CJ57" s="7"/>
      <c r="CK57" s="7"/>
      <c r="CL57" s="7"/>
      <c r="CM57" s="7"/>
      <c r="CN57" s="7"/>
      <c r="CO57" s="7"/>
      <c r="CP57" s="7"/>
      <c r="CQ57" s="7"/>
      <c r="CR57" s="7"/>
      <c r="CS57" s="7"/>
      <c r="CT57" s="7"/>
      <c r="CU57" s="7"/>
      <c r="CV57" s="7"/>
      <c r="CW57" s="7"/>
      <c r="CX57" s="7"/>
      <c r="CY57" s="7"/>
      <c r="CZ57" s="7"/>
      <c r="DA57" s="7" t="s">
        <v>336</v>
      </c>
      <c r="DB57" s="7"/>
      <c r="DC57" s="7"/>
      <c r="DD57" s="46">
        <v>723</v>
      </c>
      <c r="DE57" s="47" t="s">
        <v>401</v>
      </c>
      <c r="DF57" s="7"/>
      <c r="DG57" s="7"/>
      <c r="DH57" s="7"/>
      <c r="DI57" s="7"/>
      <c r="DJ57" s="7"/>
      <c r="DK57" s="7"/>
      <c r="DL57" s="7"/>
      <c r="DM57" s="7"/>
      <c r="DN57" s="7"/>
      <c r="DO57" s="7"/>
      <c r="DP57" s="7"/>
      <c r="DQ57" s="7"/>
      <c r="DR57" s="7"/>
      <c r="DS57" s="7"/>
      <c r="DT57" s="7"/>
      <c r="DU57" s="7"/>
      <c r="DV57" s="7"/>
      <c r="DW57" s="7"/>
      <c r="DX57" s="7"/>
      <c r="DY57" s="7"/>
      <c r="DZ57" s="12"/>
      <c r="EM57" s="7"/>
    </row>
    <row r="58" spans="1:143 16384:16384" s="20" customFormat="1" ht="59.25" customHeight="1" thickBot="1" x14ac:dyDescent="0.3">
      <c r="A58" s="1"/>
      <c r="B58" s="249"/>
      <c r="C58" s="243"/>
      <c r="D58" s="165"/>
      <c r="E58" s="165"/>
      <c r="F58" s="165"/>
      <c r="G58" s="165"/>
      <c r="H58" s="165"/>
      <c r="I58" s="165"/>
      <c r="J58" s="165"/>
      <c r="K58" s="165"/>
      <c r="L58" s="165"/>
      <c r="M58" s="165"/>
      <c r="N58" s="165"/>
      <c r="O58" s="165"/>
      <c r="P58" s="165"/>
      <c r="Q58" s="165"/>
      <c r="R58" s="165"/>
      <c r="S58" s="165"/>
      <c r="T58" s="165"/>
      <c r="U58" s="165"/>
      <c r="V58" s="165"/>
      <c r="W58" s="165"/>
      <c r="X58" s="165"/>
      <c r="Y58" s="165"/>
      <c r="Z58" s="251"/>
      <c r="AA58" s="251"/>
      <c r="AB58" s="251"/>
      <c r="AC58" s="251"/>
      <c r="AD58" s="243"/>
      <c r="AE58" s="251"/>
      <c r="AF58" s="251"/>
      <c r="AG58" s="243"/>
      <c r="AH58" s="243"/>
      <c r="AI58" s="243"/>
      <c r="AJ58" s="165" t="s">
        <v>391</v>
      </c>
      <c r="AK58" s="165"/>
      <c r="AL58" s="165"/>
      <c r="AM58" s="165"/>
      <c r="AN58" s="165"/>
      <c r="AO58" s="165"/>
      <c r="AP58" s="165" t="s">
        <v>392</v>
      </c>
      <c r="AQ58" s="165"/>
      <c r="AR58" s="165"/>
      <c r="AS58" s="165"/>
      <c r="AT58" s="165"/>
      <c r="AU58" s="165"/>
      <c r="AV58" s="165"/>
      <c r="AW58" s="165" t="s">
        <v>393</v>
      </c>
      <c r="AX58" s="165"/>
      <c r="AY58" s="165"/>
      <c r="AZ58" s="165"/>
      <c r="BA58" s="165"/>
      <c r="BB58" s="165"/>
      <c r="BC58" s="165"/>
      <c r="BD58" s="165"/>
      <c r="BE58" s="165"/>
      <c r="BF58" s="245"/>
      <c r="BG58" s="245"/>
      <c r="BH58" s="245"/>
      <c r="BI58" s="245"/>
      <c r="BJ58" s="244"/>
      <c r="BK58" s="66"/>
      <c r="BL58" s="67"/>
      <c r="BM58" s="16"/>
      <c r="BN58" s="7"/>
      <c r="BO58" s="7"/>
      <c r="BP58" s="7"/>
      <c r="BQ58" s="7"/>
      <c r="BR58" s="7"/>
      <c r="BS58" s="7"/>
      <c r="BT58" s="7"/>
      <c r="BU58" s="7"/>
      <c r="BV58" s="7"/>
      <c r="BW58" s="7"/>
      <c r="BX58" s="7"/>
      <c r="BY58" s="7"/>
      <c r="BZ58" s="7"/>
      <c r="CA58" s="7"/>
      <c r="CB58" s="7"/>
      <c r="CC58" s="7"/>
      <c r="CD58" s="7"/>
      <c r="CE58" s="7"/>
      <c r="CF58" s="7"/>
      <c r="CG58" s="7"/>
      <c r="CH58" s="7"/>
      <c r="CI58" s="7"/>
      <c r="CJ58" s="7"/>
      <c r="CK58" s="7"/>
      <c r="CL58" s="7"/>
      <c r="CM58" s="7"/>
      <c r="CN58" s="7"/>
      <c r="CO58" s="7"/>
      <c r="CP58" s="7"/>
      <c r="CQ58" s="7"/>
      <c r="CR58" s="7"/>
      <c r="CS58" s="7"/>
      <c r="CT58" s="7"/>
      <c r="CU58" s="7"/>
      <c r="CV58" s="7"/>
      <c r="CW58" s="7"/>
      <c r="CX58" s="7"/>
      <c r="CY58" s="7"/>
      <c r="CZ58" s="7"/>
      <c r="DA58" s="7"/>
      <c r="DB58" s="7"/>
      <c r="DC58" s="7"/>
      <c r="DD58" s="46"/>
      <c r="DE58" s="47"/>
      <c r="DF58" s="7"/>
      <c r="DG58" s="7"/>
      <c r="DH58" s="7"/>
      <c r="DI58" s="7"/>
      <c r="DJ58" s="7"/>
      <c r="DK58" s="7"/>
      <c r="DL58" s="7"/>
      <c r="DM58" s="7"/>
      <c r="DN58" s="7"/>
      <c r="DO58" s="7"/>
      <c r="DP58" s="7"/>
      <c r="DQ58" s="7"/>
      <c r="DR58" s="7"/>
      <c r="DS58" s="7"/>
      <c r="DT58" s="7"/>
      <c r="DU58" s="7"/>
      <c r="DV58" s="7"/>
      <c r="DW58" s="7"/>
      <c r="DX58" s="7"/>
      <c r="DY58" s="7"/>
      <c r="DZ58" s="12"/>
      <c r="EM58" s="7"/>
    </row>
    <row r="59" spans="1:143 16384:16384" s="20" customFormat="1" ht="15.75" thickBot="1" x14ac:dyDescent="0.3">
      <c r="A59" s="1"/>
      <c r="B59" s="252">
        <v>1</v>
      </c>
      <c r="C59" s="165"/>
      <c r="D59" s="253" t="s">
        <v>33</v>
      </c>
      <c r="E59" s="253"/>
      <c r="F59" s="253"/>
      <c r="G59" s="253"/>
      <c r="H59" s="253"/>
      <c r="I59" s="253"/>
      <c r="J59" s="253"/>
      <c r="K59" s="254" t="s">
        <v>1102</v>
      </c>
      <c r="L59" s="254"/>
      <c r="M59" s="254"/>
      <c r="N59" s="254"/>
      <c r="O59" s="254"/>
      <c r="P59" s="254"/>
      <c r="Q59" s="255" t="s">
        <v>1103</v>
      </c>
      <c r="R59" s="255"/>
      <c r="S59" s="255"/>
      <c r="T59" s="255"/>
      <c r="U59" s="255"/>
      <c r="V59" s="255"/>
      <c r="W59" s="255"/>
      <c r="X59" s="255"/>
      <c r="Y59" s="255"/>
      <c r="Z59" s="256" t="s">
        <v>59</v>
      </c>
      <c r="AA59" s="257"/>
      <c r="AB59" s="257"/>
      <c r="AC59" s="258"/>
      <c r="AD59" s="68"/>
      <c r="AE59" s="256" t="s">
        <v>59</v>
      </c>
      <c r="AF59" s="258"/>
      <c r="AG59" s="186"/>
      <c r="AH59" s="187"/>
      <c r="AI59" s="188"/>
      <c r="AJ59" s="253"/>
      <c r="AK59" s="253"/>
      <c r="AL59" s="253"/>
      <c r="AM59" s="253"/>
      <c r="AN59" s="253"/>
      <c r="AO59" s="253"/>
      <c r="AP59" s="259"/>
      <c r="AQ59" s="259"/>
      <c r="AR59" s="259"/>
      <c r="AS59" s="259"/>
      <c r="AT59" s="259"/>
      <c r="AU59" s="259"/>
      <c r="AV59" s="259"/>
      <c r="AW59" s="231"/>
      <c r="AX59" s="231"/>
      <c r="AY59" s="231"/>
      <c r="AZ59" s="231"/>
      <c r="BA59" s="231"/>
      <c r="BB59" s="231"/>
      <c r="BC59" s="231"/>
      <c r="BD59" s="231"/>
      <c r="BE59" s="231"/>
      <c r="BF59" s="260"/>
      <c r="BG59" s="260"/>
      <c r="BH59" s="260"/>
      <c r="BI59" s="260"/>
      <c r="BJ59" s="69"/>
      <c r="BK59" s="15"/>
      <c r="BL59" s="7" t="str">
        <f t="shared" ref="BL59:BL70" si="4">IF(D59="","ojo","ok")</f>
        <v>ok</v>
      </c>
      <c r="BM59" s="16" t="str">
        <f t="shared" ref="BM59:BM70" si="5">IF(N59="","ojo","ok")</f>
        <v>ojo</v>
      </c>
      <c r="BN59" s="7" t="str">
        <f t="shared" ref="BN59:BN70" si="6">IF(AA59="","ojo","ok")</f>
        <v>ojo</v>
      </c>
      <c r="BO59" s="7" t="str">
        <f t="shared" ref="BO59:BO70" si="7">IF(AX59="","ojo","ok")</f>
        <v>ojo</v>
      </c>
      <c r="BP59" s="7" t="str">
        <f t="shared" ref="BP59:BP70" si="8">IF(BH59="","ojo","ok")</f>
        <v>ojo</v>
      </c>
      <c r="BQ59" s="7" t="str">
        <f>+IF(OR(BL59="ojo",BM59="ojo",BN59="ojo",BO59="ojo",BP59="ojo"),"ojo","Ok")</f>
        <v>ojo</v>
      </c>
      <c r="BR59" s="7" t="str">
        <f t="shared" ref="BR59:BR67" si="9">CONCATENATE(BS77," ",BT77)</f>
        <v>Paseo PS</v>
      </c>
      <c r="BS59" s="7" t="s">
        <v>402</v>
      </c>
      <c r="BT59" s="7" t="s">
        <v>403</v>
      </c>
      <c r="BU59" s="7"/>
      <c r="BV59" s="7"/>
      <c r="BW59" s="7"/>
      <c r="BX59" s="7"/>
      <c r="BY59" s="7" t="s">
        <v>23</v>
      </c>
      <c r="BZ59" s="7"/>
      <c r="CA59" s="7"/>
      <c r="CB59" s="7"/>
      <c r="CC59" s="7"/>
      <c r="CD59" s="7"/>
      <c r="CE59" s="7"/>
      <c r="CF59" s="7"/>
      <c r="CG59" s="7"/>
      <c r="CH59" s="7"/>
      <c r="CI59" s="7"/>
      <c r="CJ59" s="7" t="str">
        <f t="shared" ref="CJ59:CJ70" si="10">IF(AND(N59&lt;&gt;"",AT59=""),"ojo","ok")</f>
        <v>ok</v>
      </c>
      <c r="CK59" s="7" t="str">
        <f t="shared" ref="CK59:CK70" si="11">IF(AND(N59&lt;&gt;"",BF59=""),"ojo","ok")</f>
        <v>ok</v>
      </c>
      <c r="CL59" s="7"/>
      <c r="CM59" s="7"/>
      <c r="CN59" s="7"/>
      <c r="CO59" s="7"/>
      <c r="CP59" s="7"/>
      <c r="CQ59" s="7"/>
      <c r="CR59" s="7"/>
      <c r="CS59" s="7"/>
      <c r="CT59" s="7"/>
      <c r="CU59" s="7"/>
      <c r="CV59" s="7"/>
      <c r="CW59" s="7"/>
      <c r="CX59" s="7"/>
      <c r="CY59" s="7"/>
      <c r="CZ59" s="7"/>
      <c r="DA59" s="7" t="s">
        <v>344</v>
      </c>
      <c r="DB59" s="7"/>
      <c r="DC59" s="7"/>
      <c r="DD59" s="46">
        <v>729</v>
      </c>
      <c r="DE59" s="47" t="s">
        <v>404</v>
      </c>
      <c r="DF59" s="7"/>
      <c r="DG59" s="7"/>
      <c r="DH59" s="7"/>
      <c r="DI59" s="7"/>
      <c r="DJ59" s="7"/>
      <c r="DK59" s="7"/>
      <c r="DL59" s="7"/>
      <c r="DM59" s="7"/>
      <c r="DN59" s="7"/>
      <c r="DO59" s="7"/>
      <c r="DP59" s="7"/>
      <c r="DQ59" s="7"/>
      <c r="DR59" s="7"/>
      <c r="DS59" s="7"/>
      <c r="DT59" s="7"/>
      <c r="DU59" s="7"/>
      <c r="DV59" s="7"/>
      <c r="DW59" s="7"/>
      <c r="DX59" s="7"/>
      <c r="DY59" s="7"/>
      <c r="DZ59" s="12"/>
      <c r="EM59" s="7"/>
    </row>
    <row r="60" spans="1:143 16384:16384" s="70" customFormat="1" ht="15.75" thickBot="1" x14ac:dyDescent="0.3">
      <c r="A60" s="1"/>
      <c r="B60" s="252">
        <f>+B59+1</f>
        <v>2</v>
      </c>
      <c r="C60" s="165"/>
      <c r="D60" s="253" t="s">
        <v>33</v>
      </c>
      <c r="E60" s="253"/>
      <c r="F60" s="253"/>
      <c r="G60" s="253"/>
      <c r="H60" s="253"/>
      <c r="I60" s="253"/>
      <c r="J60" s="253"/>
      <c r="K60" s="254" t="s">
        <v>1104</v>
      </c>
      <c r="L60" s="254"/>
      <c r="M60" s="254"/>
      <c r="N60" s="254"/>
      <c r="O60" s="254"/>
      <c r="P60" s="254"/>
      <c r="Q60" s="255" t="s">
        <v>1105</v>
      </c>
      <c r="R60" s="255"/>
      <c r="S60" s="255"/>
      <c r="T60" s="255"/>
      <c r="U60" s="255"/>
      <c r="V60" s="255"/>
      <c r="W60" s="255"/>
      <c r="X60" s="255"/>
      <c r="Y60" s="255"/>
      <c r="Z60" s="256" t="s">
        <v>59</v>
      </c>
      <c r="AA60" s="257"/>
      <c r="AB60" s="257"/>
      <c r="AC60" s="258"/>
      <c r="AD60" s="68"/>
      <c r="AE60" s="256" t="s">
        <v>59</v>
      </c>
      <c r="AF60" s="258"/>
      <c r="AG60" s="186"/>
      <c r="AH60" s="187"/>
      <c r="AI60" s="188"/>
      <c r="AJ60" s="253"/>
      <c r="AK60" s="253"/>
      <c r="AL60" s="253"/>
      <c r="AM60" s="253"/>
      <c r="AN60" s="253"/>
      <c r="AO60" s="253"/>
      <c r="AP60" s="259"/>
      <c r="AQ60" s="259"/>
      <c r="AR60" s="259"/>
      <c r="AS60" s="259"/>
      <c r="AT60" s="259"/>
      <c r="AU60" s="259"/>
      <c r="AV60" s="259"/>
      <c r="AW60" s="231"/>
      <c r="AX60" s="231"/>
      <c r="AY60" s="231"/>
      <c r="AZ60" s="231"/>
      <c r="BA60" s="231"/>
      <c r="BB60" s="231"/>
      <c r="BC60" s="231"/>
      <c r="BD60" s="231"/>
      <c r="BE60" s="231"/>
      <c r="BF60" s="260"/>
      <c r="BG60" s="260"/>
      <c r="BH60" s="260"/>
      <c r="BI60" s="260"/>
      <c r="BJ60" s="69"/>
      <c r="BK60" s="15"/>
      <c r="BL60" s="7" t="str">
        <f t="shared" si="4"/>
        <v>ok</v>
      </c>
      <c r="BM60" s="16" t="str">
        <f t="shared" si="5"/>
        <v>ojo</v>
      </c>
      <c r="BN60" s="7" t="str">
        <f t="shared" si="6"/>
        <v>ojo</v>
      </c>
      <c r="BO60" s="7" t="str">
        <f t="shared" si="7"/>
        <v>ojo</v>
      </c>
      <c r="BP60" s="7" t="str">
        <f t="shared" si="8"/>
        <v>ojo</v>
      </c>
      <c r="BQ60" s="7" t="str">
        <f t="shared" ref="BQ60:BQ70" si="12">+IF(OR(BL60="ojo",BM60="ojo",BN60="ojo",BO60="ojo",BP60="ojo"),"ojo","Ok")</f>
        <v>ojo</v>
      </c>
      <c r="BR60" s="7" t="str">
        <f t="shared" si="9"/>
        <v>Peatonal PT</v>
      </c>
      <c r="BS60" s="7" t="s">
        <v>405</v>
      </c>
      <c r="BT60" s="7" t="s">
        <v>406</v>
      </c>
      <c r="BU60" s="7"/>
      <c r="BV60" s="7"/>
      <c r="BW60" s="7"/>
      <c r="BX60" s="7"/>
      <c r="BY60" s="7" t="s">
        <v>40</v>
      </c>
      <c r="BZ60" s="7"/>
      <c r="CA60" s="7"/>
      <c r="CB60" s="7"/>
      <c r="CC60" s="7"/>
      <c r="CD60" s="7"/>
      <c r="CE60" s="7"/>
      <c r="CF60" s="7"/>
      <c r="CG60" s="7"/>
      <c r="CJ60" s="7" t="str">
        <f t="shared" si="10"/>
        <v>ok</v>
      </c>
      <c r="CK60" s="7" t="str">
        <f t="shared" si="11"/>
        <v>ok</v>
      </c>
      <c r="DA60" s="70" t="s">
        <v>351</v>
      </c>
      <c r="DD60" s="46">
        <v>811</v>
      </c>
      <c r="DE60" s="47" t="s">
        <v>407</v>
      </c>
      <c r="DZ60" s="12"/>
    </row>
    <row r="61" spans="1:143 16384:16384" s="20" customFormat="1" ht="15.75" thickBot="1" x14ac:dyDescent="0.3">
      <c r="A61" s="1"/>
      <c r="B61" s="252">
        <f>+B60+1</f>
        <v>3</v>
      </c>
      <c r="C61" s="165"/>
      <c r="D61" s="253" t="s">
        <v>33</v>
      </c>
      <c r="E61" s="253"/>
      <c r="F61" s="253"/>
      <c r="G61" s="253"/>
      <c r="H61" s="253"/>
      <c r="I61" s="253"/>
      <c r="J61" s="253"/>
      <c r="K61" s="254" t="s">
        <v>1106</v>
      </c>
      <c r="L61" s="254"/>
      <c r="M61" s="254"/>
      <c r="N61" s="254"/>
      <c r="O61" s="254"/>
      <c r="P61" s="254"/>
      <c r="Q61" s="255" t="s">
        <v>1107</v>
      </c>
      <c r="R61" s="255"/>
      <c r="S61" s="255"/>
      <c r="T61" s="255"/>
      <c r="U61" s="255"/>
      <c r="V61" s="255"/>
      <c r="W61" s="255"/>
      <c r="X61" s="255"/>
      <c r="Y61" s="255"/>
      <c r="Z61" s="256" t="s">
        <v>59</v>
      </c>
      <c r="AA61" s="257"/>
      <c r="AB61" s="257"/>
      <c r="AC61" s="258"/>
      <c r="AD61" s="68"/>
      <c r="AE61" s="256" t="s">
        <v>59</v>
      </c>
      <c r="AF61" s="258"/>
      <c r="AG61" s="186"/>
      <c r="AH61" s="187"/>
      <c r="AI61" s="188"/>
      <c r="AJ61" s="253"/>
      <c r="AK61" s="253"/>
      <c r="AL61" s="253"/>
      <c r="AM61" s="253"/>
      <c r="AN61" s="253"/>
      <c r="AO61" s="253"/>
      <c r="AP61" s="259"/>
      <c r="AQ61" s="259"/>
      <c r="AR61" s="259"/>
      <c r="AS61" s="259"/>
      <c r="AT61" s="259"/>
      <c r="AU61" s="259"/>
      <c r="AV61" s="259"/>
      <c r="AW61" s="231"/>
      <c r="AX61" s="231"/>
      <c r="AY61" s="231"/>
      <c r="AZ61" s="231"/>
      <c r="BA61" s="231"/>
      <c r="BB61" s="231"/>
      <c r="BC61" s="231"/>
      <c r="BD61" s="231"/>
      <c r="BE61" s="231"/>
      <c r="BF61" s="260"/>
      <c r="BG61" s="260"/>
      <c r="BH61" s="260"/>
      <c r="BI61" s="260"/>
      <c r="BJ61" s="69"/>
      <c r="BK61" s="15"/>
      <c r="BL61" s="7" t="str">
        <f t="shared" si="4"/>
        <v>ok</v>
      </c>
      <c r="BM61" s="16" t="str">
        <f t="shared" si="5"/>
        <v>ojo</v>
      </c>
      <c r="BN61" s="7" t="str">
        <f t="shared" si="6"/>
        <v>ojo</v>
      </c>
      <c r="BO61" s="7" t="str">
        <f t="shared" si="7"/>
        <v>ojo</v>
      </c>
      <c r="BP61" s="7" t="str">
        <f t="shared" si="8"/>
        <v>ojo</v>
      </c>
      <c r="BQ61" s="7" t="str">
        <f t="shared" si="12"/>
        <v>ojo</v>
      </c>
      <c r="BR61" s="7" t="str">
        <f t="shared" si="9"/>
        <v>Pent-House PN</v>
      </c>
      <c r="BS61" s="7" t="s">
        <v>408</v>
      </c>
      <c r="BT61" s="7" t="s">
        <v>409</v>
      </c>
      <c r="BU61" s="7"/>
      <c r="BV61" s="7"/>
      <c r="BW61" s="7"/>
      <c r="BX61" s="7"/>
      <c r="BY61" s="7" t="s">
        <v>60</v>
      </c>
      <c r="BZ61" s="7"/>
      <c r="CA61" s="7"/>
      <c r="CB61" s="7"/>
      <c r="CC61" s="7"/>
      <c r="CD61" s="7"/>
      <c r="CE61" s="70"/>
      <c r="CF61" s="70"/>
      <c r="CG61" s="70"/>
      <c r="CH61" s="7"/>
      <c r="CI61" s="7"/>
      <c r="CJ61" s="7" t="str">
        <f t="shared" si="10"/>
        <v>ok</v>
      </c>
      <c r="CK61" s="7" t="str">
        <f t="shared" si="11"/>
        <v>ok</v>
      </c>
      <c r="CL61" s="7"/>
      <c r="CM61" s="7"/>
      <c r="CN61" s="7"/>
      <c r="CO61" s="7"/>
      <c r="CP61" s="7"/>
      <c r="CQ61" s="7"/>
      <c r="CR61" s="7"/>
      <c r="CS61" s="7"/>
      <c r="CT61" s="7"/>
      <c r="CU61" s="7"/>
      <c r="CV61" s="7"/>
      <c r="CW61" s="7"/>
      <c r="CX61" s="7"/>
      <c r="CY61" s="7"/>
      <c r="CZ61" s="7"/>
      <c r="DA61" s="7" t="s">
        <v>356</v>
      </c>
      <c r="DB61" s="7"/>
      <c r="DC61" s="7"/>
      <c r="DD61" s="46">
        <v>812</v>
      </c>
      <c r="DE61" s="47" t="s">
        <v>410</v>
      </c>
      <c r="DF61" s="7"/>
      <c r="DG61" s="7"/>
      <c r="DH61" s="7"/>
      <c r="DI61" s="7"/>
      <c r="DJ61" s="7"/>
      <c r="DK61" s="7"/>
      <c r="DL61" s="7"/>
      <c r="DM61" s="7"/>
      <c r="DN61" s="7"/>
      <c r="DO61" s="7"/>
      <c r="DP61" s="7"/>
      <c r="DQ61" s="7"/>
      <c r="DR61" s="7"/>
      <c r="DS61" s="7"/>
      <c r="DT61" s="7"/>
      <c r="DU61" s="7"/>
      <c r="DV61" s="7"/>
      <c r="DW61" s="7"/>
      <c r="DX61" s="7"/>
      <c r="DY61" s="7"/>
      <c r="DZ61" s="12"/>
      <c r="EM61" s="7"/>
      <c r="XFD61"/>
    </row>
    <row r="62" spans="1:143 16384:16384" s="20" customFormat="1" ht="15.75" thickBot="1" x14ac:dyDescent="0.3">
      <c r="A62" s="1"/>
      <c r="B62" s="252">
        <f>+B61+1</f>
        <v>4</v>
      </c>
      <c r="C62" s="165"/>
      <c r="D62" s="253"/>
      <c r="E62" s="253"/>
      <c r="F62" s="253"/>
      <c r="G62" s="253"/>
      <c r="H62" s="253"/>
      <c r="I62" s="253"/>
      <c r="J62" s="253"/>
      <c r="K62" s="254"/>
      <c r="L62" s="254"/>
      <c r="M62" s="254"/>
      <c r="N62" s="254"/>
      <c r="O62" s="254"/>
      <c r="P62" s="254"/>
      <c r="Q62" s="255"/>
      <c r="R62" s="255"/>
      <c r="S62" s="255"/>
      <c r="T62" s="255"/>
      <c r="U62" s="255"/>
      <c r="V62" s="255"/>
      <c r="W62" s="255"/>
      <c r="X62" s="255"/>
      <c r="Y62" s="255"/>
      <c r="Z62" s="256"/>
      <c r="AA62" s="257"/>
      <c r="AB62" s="257"/>
      <c r="AC62" s="258"/>
      <c r="AD62" s="68"/>
      <c r="AE62" s="256"/>
      <c r="AF62" s="258"/>
      <c r="AG62" s="186"/>
      <c r="AH62" s="187"/>
      <c r="AI62" s="188"/>
      <c r="AJ62" s="253"/>
      <c r="AK62" s="253"/>
      <c r="AL62" s="253"/>
      <c r="AM62" s="253"/>
      <c r="AN62" s="253"/>
      <c r="AO62" s="253"/>
      <c r="AP62" s="259"/>
      <c r="AQ62" s="259"/>
      <c r="AR62" s="259"/>
      <c r="AS62" s="259"/>
      <c r="AT62" s="259"/>
      <c r="AU62" s="259"/>
      <c r="AV62" s="259"/>
      <c r="AW62" s="231"/>
      <c r="AX62" s="231"/>
      <c r="AY62" s="231"/>
      <c r="AZ62" s="231"/>
      <c r="BA62" s="231"/>
      <c r="BB62" s="231"/>
      <c r="BC62" s="231"/>
      <c r="BD62" s="231"/>
      <c r="BE62" s="231"/>
      <c r="BF62" s="260"/>
      <c r="BG62" s="260"/>
      <c r="BH62" s="260"/>
      <c r="BI62" s="260"/>
      <c r="BJ62" s="69"/>
      <c r="BK62" s="15"/>
      <c r="BL62" s="7" t="str">
        <f t="shared" si="4"/>
        <v>ojo</v>
      </c>
      <c r="BM62" s="16" t="str">
        <f t="shared" si="5"/>
        <v>ojo</v>
      </c>
      <c r="BN62" s="7" t="str">
        <f t="shared" si="6"/>
        <v>ojo</v>
      </c>
      <c r="BO62" s="7" t="str">
        <f t="shared" si="7"/>
        <v>ojo</v>
      </c>
      <c r="BP62" s="7" t="str">
        <f t="shared" si="8"/>
        <v>ojo</v>
      </c>
      <c r="BQ62" s="7" t="str">
        <f t="shared" si="12"/>
        <v>ojo</v>
      </c>
      <c r="BR62" s="7" t="str">
        <f t="shared" si="9"/>
        <v>Piso PI</v>
      </c>
      <c r="BS62" s="7" t="s">
        <v>411</v>
      </c>
      <c r="BT62" s="7" t="s">
        <v>412</v>
      </c>
      <c r="BU62" s="7"/>
      <c r="BV62" s="7"/>
      <c r="BW62" s="7"/>
      <c r="BX62" s="7"/>
      <c r="BY62" s="7"/>
      <c r="BZ62" s="7"/>
      <c r="CA62" s="7"/>
      <c r="CB62" s="7"/>
      <c r="CC62" s="7"/>
      <c r="CD62" s="7"/>
      <c r="CE62" s="7"/>
      <c r="CF62" s="7"/>
      <c r="CG62" s="7"/>
      <c r="CH62" s="7"/>
      <c r="CI62" s="7"/>
      <c r="CJ62" s="7" t="str">
        <f t="shared" si="10"/>
        <v>ok</v>
      </c>
      <c r="CK62" s="7" t="str">
        <f t="shared" si="11"/>
        <v>ok</v>
      </c>
      <c r="CL62" s="7"/>
      <c r="CM62" s="7"/>
      <c r="CN62" s="7"/>
      <c r="CO62" s="7"/>
      <c r="CP62" s="7"/>
      <c r="CQ62" s="7"/>
      <c r="CR62" s="7"/>
      <c r="CS62" s="7"/>
      <c r="CT62" s="7"/>
      <c r="CU62" s="7"/>
      <c r="CV62" s="7"/>
      <c r="CW62" s="7"/>
      <c r="CX62" s="7"/>
      <c r="CY62" s="7"/>
      <c r="CZ62" s="7"/>
      <c r="DA62" s="7" t="s">
        <v>363</v>
      </c>
      <c r="DB62" s="7"/>
      <c r="DC62" s="7"/>
      <c r="DD62" s="46">
        <v>820</v>
      </c>
      <c r="DE62" s="47" t="s">
        <v>413</v>
      </c>
      <c r="DF62" s="7"/>
      <c r="DG62" s="7"/>
      <c r="DH62" s="7"/>
      <c r="DI62" s="7"/>
      <c r="DJ62" s="7"/>
      <c r="DK62" s="7"/>
      <c r="DL62" s="7"/>
      <c r="DM62" s="7"/>
      <c r="DN62" s="7"/>
      <c r="DO62" s="7"/>
      <c r="DP62" s="7"/>
      <c r="DQ62" s="7"/>
      <c r="DR62" s="7"/>
      <c r="DS62" s="7"/>
      <c r="DT62" s="7"/>
      <c r="DU62" s="7"/>
      <c r="DV62" s="7"/>
      <c r="DW62" s="7"/>
      <c r="DX62" s="7"/>
      <c r="DY62" s="7"/>
      <c r="DZ62" s="12"/>
      <c r="EM62" s="7"/>
    </row>
    <row r="63" spans="1:143 16384:16384" s="20" customFormat="1" ht="15.75" thickBot="1" x14ac:dyDescent="0.3">
      <c r="A63" s="1"/>
      <c r="B63" s="252">
        <f t="shared" ref="B63:B69" si="13">+B62+1</f>
        <v>5</v>
      </c>
      <c r="C63" s="165"/>
      <c r="D63" s="253"/>
      <c r="E63" s="253"/>
      <c r="F63" s="253"/>
      <c r="G63" s="253"/>
      <c r="H63" s="253"/>
      <c r="I63" s="253"/>
      <c r="J63" s="253"/>
      <c r="K63" s="254"/>
      <c r="L63" s="254"/>
      <c r="M63" s="254"/>
      <c r="N63" s="254"/>
      <c r="O63" s="254"/>
      <c r="P63" s="254"/>
      <c r="Q63" s="255"/>
      <c r="R63" s="255"/>
      <c r="S63" s="255"/>
      <c r="T63" s="255"/>
      <c r="U63" s="255"/>
      <c r="V63" s="255"/>
      <c r="W63" s="255"/>
      <c r="X63" s="255"/>
      <c r="Y63" s="255"/>
      <c r="Z63" s="256"/>
      <c r="AA63" s="257"/>
      <c r="AB63" s="257"/>
      <c r="AC63" s="258"/>
      <c r="AD63" s="68"/>
      <c r="AE63" s="256"/>
      <c r="AF63" s="258"/>
      <c r="AG63" s="186"/>
      <c r="AH63" s="187"/>
      <c r="AI63" s="188"/>
      <c r="AJ63" s="253"/>
      <c r="AK63" s="253"/>
      <c r="AL63" s="253"/>
      <c r="AM63" s="253"/>
      <c r="AN63" s="253"/>
      <c r="AO63" s="253"/>
      <c r="AP63" s="259"/>
      <c r="AQ63" s="259"/>
      <c r="AR63" s="259"/>
      <c r="AS63" s="259"/>
      <c r="AT63" s="259"/>
      <c r="AU63" s="259"/>
      <c r="AV63" s="259"/>
      <c r="AW63" s="231"/>
      <c r="AX63" s="231"/>
      <c r="AY63" s="231"/>
      <c r="AZ63" s="231"/>
      <c r="BA63" s="231"/>
      <c r="BB63" s="231"/>
      <c r="BC63" s="231"/>
      <c r="BD63" s="231"/>
      <c r="BE63" s="231"/>
      <c r="BF63" s="260"/>
      <c r="BG63" s="260"/>
      <c r="BH63" s="260"/>
      <c r="BI63" s="260"/>
      <c r="BJ63" s="69"/>
      <c r="BK63" s="15"/>
      <c r="BL63" s="7" t="str">
        <f t="shared" si="4"/>
        <v>ojo</v>
      </c>
      <c r="BM63" s="16" t="str">
        <f t="shared" si="5"/>
        <v>ojo</v>
      </c>
      <c r="BN63" s="7" t="str">
        <f t="shared" si="6"/>
        <v>ojo</v>
      </c>
      <c r="BO63" s="7" t="str">
        <f t="shared" si="7"/>
        <v>ojo</v>
      </c>
      <c r="BP63" s="7" t="str">
        <f t="shared" si="8"/>
        <v>ojo</v>
      </c>
      <c r="BQ63" s="7" t="str">
        <f t="shared" si="12"/>
        <v>ojo</v>
      </c>
      <c r="BR63" s="7" t="str">
        <f t="shared" si="9"/>
        <v>Supermanzana SM</v>
      </c>
      <c r="BS63" s="7" t="s">
        <v>414</v>
      </c>
      <c r="BT63" s="7" t="s">
        <v>415</v>
      </c>
      <c r="BU63" s="7"/>
      <c r="BV63" s="7"/>
      <c r="BW63" s="7"/>
      <c r="BX63" s="7"/>
      <c r="BY63" s="7"/>
      <c r="BZ63" s="7"/>
      <c r="CA63" s="7"/>
      <c r="CB63" s="7"/>
      <c r="CC63" s="7"/>
      <c r="CD63" s="7"/>
      <c r="CE63" s="7"/>
      <c r="CF63" s="7"/>
      <c r="CG63" s="7"/>
      <c r="CH63" s="7"/>
      <c r="CI63" s="7"/>
      <c r="CJ63" s="7" t="str">
        <f t="shared" si="10"/>
        <v>ok</v>
      </c>
      <c r="CK63" s="7" t="str">
        <f t="shared" si="11"/>
        <v>ok</v>
      </c>
      <c r="CL63" s="7"/>
      <c r="CM63" s="7"/>
      <c r="CN63" s="7"/>
      <c r="CO63" s="7"/>
      <c r="CP63" s="7"/>
      <c r="CQ63" s="7"/>
      <c r="CR63" s="7"/>
      <c r="CS63" s="7"/>
      <c r="CT63" s="7"/>
      <c r="CU63" s="7"/>
      <c r="CV63" s="7"/>
      <c r="CW63" s="7"/>
      <c r="CX63" s="7"/>
      <c r="CY63" s="7"/>
      <c r="CZ63" s="7"/>
      <c r="DA63" s="7" t="s">
        <v>363</v>
      </c>
      <c r="DB63" s="7"/>
      <c r="DC63" s="7"/>
      <c r="DD63" s="46">
        <v>891</v>
      </c>
      <c r="DE63" s="47" t="s">
        <v>416</v>
      </c>
      <c r="DF63" s="7"/>
      <c r="DG63" s="7"/>
      <c r="DH63" s="7"/>
      <c r="DI63" s="7"/>
      <c r="DJ63" s="7"/>
      <c r="DK63" s="7"/>
      <c r="DL63" s="7"/>
      <c r="DM63" s="7"/>
      <c r="DN63" s="7"/>
      <c r="DO63" s="7"/>
      <c r="DP63" s="7"/>
      <c r="DQ63" s="7"/>
      <c r="DR63" s="7"/>
      <c r="DS63" s="7"/>
      <c r="DT63" s="7"/>
      <c r="DU63" s="7"/>
      <c r="DV63" s="7"/>
      <c r="DW63" s="7"/>
      <c r="DX63" s="7"/>
      <c r="DY63" s="7"/>
      <c r="DZ63" s="12"/>
      <c r="EM63" s="7"/>
    </row>
    <row r="64" spans="1:143 16384:16384" s="20" customFormat="1" ht="15.75" thickBot="1" x14ac:dyDescent="0.3">
      <c r="A64" s="1"/>
      <c r="B64" s="252">
        <f t="shared" si="13"/>
        <v>6</v>
      </c>
      <c r="C64" s="165"/>
      <c r="D64" s="253"/>
      <c r="E64" s="253"/>
      <c r="F64" s="253"/>
      <c r="G64" s="253"/>
      <c r="H64" s="253"/>
      <c r="I64" s="253"/>
      <c r="J64" s="253"/>
      <c r="K64" s="254"/>
      <c r="L64" s="254"/>
      <c r="M64" s="254"/>
      <c r="N64" s="254"/>
      <c r="O64" s="254"/>
      <c r="P64" s="254"/>
      <c r="Q64" s="255"/>
      <c r="R64" s="255"/>
      <c r="S64" s="255"/>
      <c r="T64" s="255"/>
      <c r="U64" s="255"/>
      <c r="V64" s="255"/>
      <c r="W64" s="255"/>
      <c r="X64" s="255"/>
      <c r="Y64" s="255"/>
      <c r="Z64" s="256"/>
      <c r="AA64" s="257"/>
      <c r="AB64" s="257"/>
      <c r="AC64" s="258"/>
      <c r="AD64" s="68"/>
      <c r="AE64" s="256"/>
      <c r="AF64" s="258"/>
      <c r="AG64" s="186"/>
      <c r="AH64" s="187"/>
      <c r="AI64" s="188"/>
      <c r="AJ64" s="253"/>
      <c r="AK64" s="253"/>
      <c r="AL64" s="253"/>
      <c r="AM64" s="253"/>
      <c r="AN64" s="253"/>
      <c r="AO64" s="253"/>
      <c r="AP64" s="259"/>
      <c r="AQ64" s="259"/>
      <c r="AR64" s="259"/>
      <c r="AS64" s="259"/>
      <c r="AT64" s="259"/>
      <c r="AU64" s="259"/>
      <c r="AV64" s="259"/>
      <c r="AW64" s="231"/>
      <c r="AX64" s="231"/>
      <c r="AY64" s="231"/>
      <c r="AZ64" s="231"/>
      <c r="BA64" s="231"/>
      <c r="BB64" s="231"/>
      <c r="BC64" s="231"/>
      <c r="BD64" s="231"/>
      <c r="BE64" s="231"/>
      <c r="BF64" s="260"/>
      <c r="BG64" s="260"/>
      <c r="BH64" s="260"/>
      <c r="BI64" s="260"/>
      <c r="BJ64" s="69"/>
      <c r="BK64" s="15"/>
      <c r="BL64" s="7" t="str">
        <f t="shared" si="4"/>
        <v>ojo</v>
      </c>
      <c r="BM64" s="16" t="str">
        <f t="shared" si="5"/>
        <v>ojo</v>
      </c>
      <c r="BN64" s="7" t="str">
        <f t="shared" si="6"/>
        <v>ojo</v>
      </c>
      <c r="BO64" s="7" t="str">
        <f t="shared" si="7"/>
        <v>ojo</v>
      </c>
      <c r="BP64" s="7" t="str">
        <f t="shared" si="8"/>
        <v>ojo</v>
      </c>
      <c r="BQ64" s="7" t="str">
        <f t="shared" si="12"/>
        <v>ojo</v>
      </c>
      <c r="BR64" s="7" t="str">
        <f t="shared" si="9"/>
        <v>Urbanización UR</v>
      </c>
      <c r="BS64" s="7" t="s">
        <v>417</v>
      </c>
      <c r="BT64" s="7" t="s">
        <v>418</v>
      </c>
      <c r="BU64" s="7"/>
      <c r="BV64" s="7"/>
      <c r="BW64" s="7"/>
      <c r="BX64" s="7"/>
      <c r="BY64" s="7"/>
      <c r="BZ64" s="7"/>
      <c r="CA64" s="7"/>
      <c r="CB64" s="7"/>
      <c r="CC64" s="7"/>
      <c r="CD64" s="7"/>
      <c r="CE64" s="7"/>
      <c r="CF64" s="7"/>
      <c r="CG64" s="7"/>
      <c r="CH64" s="7"/>
      <c r="CI64" s="7"/>
      <c r="CJ64" s="7" t="str">
        <f t="shared" si="10"/>
        <v>ok</v>
      </c>
      <c r="CK64" s="7" t="str">
        <f t="shared" si="11"/>
        <v>ok</v>
      </c>
      <c r="CL64" s="7"/>
      <c r="CM64" s="7"/>
      <c r="CN64" s="7"/>
      <c r="CO64" s="7"/>
      <c r="CP64" s="7"/>
      <c r="CQ64" s="7"/>
      <c r="CR64" s="7"/>
      <c r="CS64" s="7"/>
      <c r="CT64" s="7"/>
      <c r="CU64" s="7"/>
      <c r="CV64" s="7"/>
      <c r="CW64" s="7"/>
      <c r="CX64" s="7"/>
      <c r="CY64" s="7"/>
      <c r="CZ64" s="7"/>
      <c r="DA64" s="7" t="s">
        <v>363</v>
      </c>
      <c r="DB64" s="7"/>
      <c r="DC64" s="7"/>
      <c r="DD64" s="46">
        <v>892</v>
      </c>
      <c r="DE64" s="47" t="s">
        <v>419</v>
      </c>
      <c r="DF64" s="7"/>
      <c r="DG64" s="7"/>
      <c r="DH64" s="7"/>
      <c r="DI64" s="7"/>
      <c r="DJ64" s="7"/>
      <c r="DK64" s="7"/>
      <c r="DL64" s="7"/>
      <c r="DM64" s="7"/>
      <c r="DN64" s="7"/>
      <c r="DO64" s="7"/>
      <c r="DP64" s="7"/>
      <c r="DQ64" s="7"/>
      <c r="DR64" s="7"/>
      <c r="DS64" s="7"/>
      <c r="DT64" s="7"/>
      <c r="DU64" s="7"/>
      <c r="DV64" s="7"/>
      <c r="DW64" s="7"/>
      <c r="DX64" s="7"/>
      <c r="DY64" s="7"/>
      <c r="DZ64" s="12"/>
      <c r="EM64" s="7"/>
    </row>
    <row r="65" spans="1:143 16384:16384" s="20" customFormat="1" ht="15.75" thickBot="1" x14ac:dyDescent="0.3">
      <c r="A65" s="1"/>
      <c r="B65" s="252">
        <f t="shared" si="13"/>
        <v>7</v>
      </c>
      <c r="C65" s="165"/>
      <c r="D65" s="253"/>
      <c r="E65" s="253"/>
      <c r="F65" s="253"/>
      <c r="G65" s="253"/>
      <c r="H65" s="253"/>
      <c r="I65" s="253"/>
      <c r="J65" s="253"/>
      <c r="K65" s="254"/>
      <c r="L65" s="254"/>
      <c r="M65" s="254"/>
      <c r="N65" s="254"/>
      <c r="O65" s="254"/>
      <c r="P65" s="254"/>
      <c r="Q65" s="255"/>
      <c r="R65" s="255"/>
      <c r="S65" s="255"/>
      <c r="T65" s="255"/>
      <c r="U65" s="255"/>
      <c r="V65" s="255"/>
      <c r="W65" s="255"/>
      <c r="X65" s="255"/>
      <c r="Y65" s="255"/>
      <c r="Z65" s="256"/>
      <c r="AA65" s="257"/>
      <c r="AB65" s="257"/>
      <c r="AC65" s="258"/>
      <c r="AD65" s="68"/>
      <c r="AE65" s="256"/>
      <c r="AF65" s="258"/>
      <c r="AG65" s="186"/>
      <c r="AH65" s="187"/>
      <c r="AI65" s="188"/>
      <c r="AJ65" s="253"/>
      <c r="AK65" s="253"/>
      <c r="AL65" s="253"/>
      <c r="AM65" s="253"/>
      <c r="AN65" s="253"/>
      <c r="AO65" s="253"/>
      <c r="AP65" s="259"/>
      <c r="AQ65" s="259"/>
      <c r="AR65" s="259"/>
      <c r="AS65" s="259"/>
      <c r="AT65" s="259"/>
      <c r="AU65" s="259"/>
      <c r="AV65" s="259"/>
      <c r="AW65" s="231"/>
      <c r="AX65" s="231"/>
      <c r="AY65" s="231"/>
      <c r="AZ65" s="231"/>
      <c r="BA65" s="231"/>
      <c r="BB65" s="231"/>
      <c r="BC65" s="231"/>
      <c r="BD65" s="231"/>
      <c r="BE65" s="231"/>
      <c r="BF65" s="260"/>
      <c r="BG65" s="260"/>
      <c r="BH65" s="260"/>
      <c r="BI65" s="260"/>
      <c r="BJ65" s="69"/>
      <c r="BK65" s="15"/>
      <c r="BL65" s="7" t="str">
        <f t="shared" si="4"/>
        <v>ojo</v>
      </c>
      <c r="BM65" s="16" t="str">
        <f t="shared" si="5"/>
        <v>ojo</v>
      </c>
      <c r="BN65" s="7" t="str">
        <f t="shared" si="6"/>
        <v>ojo</v>
      </c>
      <c r="BO65" s="7" t="str">
        <f t="shared" si="7"/>
        <v>ojo</v>
      </c>
      <c r="BP65" s="7" t="str">
        <f t="shared" si="8"/>
        <v>ojo</v>
      </c>
      <c r="BQ65" s="7" t="str">
        <f t="shared" si="12"/>
        <v>ojo</v>
      </c>
      <c r="BR65" s="7" t="str">
        <f t="shared" si="9"/>
        <v>Variante VT</v>
      </c>
      <c r="BS65" s="7" t="s">
        <v>420</v>
      </c>
      <c r="BT65" s="7" t="s">
        <v>421</v>
      </c>
      <c r="BU65" s="7"/>
      <c r="BV65" s="7"/>
      <c r="BW65" s="7"/>
      <c r="BX65" s="7"/>
      <c r="BY65" s="7"/>
      <c r="BZ65" s="7"/>
      <c r="CA65" s="7"/>
      <c r="CB65" s="7"/>
      <c r="CC65" s="7"/>
      <c r="CD65" s="7"/>
      <c r="CE65" s="7"/>
      <c r="CF65" s="7"/>
      <c r="CG65" s="7"/>
      <c r="CH65" s="7"/>
      <c r="CI65" s="7"/>
      <c r="CJ65" s="7" t="str">
        <f t="shared" si="10"/>
        <v>ok</v>
      </c>
      <c r="CK65" s="7" t="str">
        <f t="shared" si="11"/>
        <v>ok</v>
      </c>
      <c r="CL65" s="7"/>
      <c r="CM65" s="7"/>
      <c r="CN65" s="7"/>
      <c r="CO65" s="7"/>
      <c r="CP65" s="7"/>
      <c r="CQ65" s="7"/>
      <c r="CR65" s="7"/>
      <c r="CS65" s="7"/>
      <c r="CT65" s="7"/>
      <c r="CU65" s="7"/>
      <c r="CV65" s="7"/>
      <c r="CW65" s="7"/>
      <c r="CX65" s="7"/>
      <c r="CY65" s="7"/>
      <c r="CZ65" s="7"/>
      <c r="DA65" s="7" t="s">
        <v>363</v>
      </c>
      <c r="DB65" s="7"/>
      <c r="DC65" s="7"/>
      <c r="DD65" s="46">
        <v>899</v>
      </c>
      <c r="DE65" s="47" t="s">
        <v>422</v>
      </c>
      <c r="DF65" s="7"/>
      <c r="DG65" s="7"/>
      <c r="DH65" s="7"/>
      <c r="DI65" s="7"/>
      <c r="DJ65" s="7"/>
      <c r="DK65" s="7"/>
      <c r="DL65" s="7"/>
      <c r="DM65" s="7"/>
      <c r="DN65" s="7"/>
      <c r="DO65" s="7"/>
      <c r="DP65" s="7"/>
      <c r="DQ65" s="7"/>
      <c r="DR65" s="7"/>
      <c r="DS65" s="7"/>
      <c r="DT65" s="7"/>
      <c r="DU65" s="7"/>
      <c r="DV65" s="7"/>
      <c r="DW65" s="7"/>
      <c r="DX65" s="7"/>
      <c r="DY65" s="7"/>
      <c r="DZ65" s="12"/>
      <c r="EM65" s="7"/>
    </row>
    <row r="66" spans="1:143 16384:16384" s="20" customFormat="1" ht="15.75" thickBot="1" x14ac:dyDescent="0.3">
      <c r="A66" s="1"/>
      <c r="B66" s="252">
        <f t="shared" si="13"/>
        <v>8</v>
      </c>
      <c r="C66" s="165"/>
      <c r="D66" s="253"/>
      <c r="E66" s="253"/>
      <c r="F66" s="253"/>
      <c r="G66" s="253"/>
      <c r="H66" s="253"/>
      <c r="I66" s="253"/>
      <c r="J66" s="253"/>
      <c r="K66" s="254"/>
      <c r="L66" s="254"/>
      <c r="M66" s="254"/>
      <c r="N66" s="254"/>
      <c r="O66" s="254"/>
      <c r="P66" s="254"/>
      <c r="Q66" s="255"/>
      <c r="R66" s="255"/>
      <c r="S66" s="255"/>
      <c r="T66" s="255"/>
      <c r="U66" s="255"/>
      <c r="V66" s="255"/>
      <c r="W66" s="255"/>
      <c r="X66" s="255"/>
      <c r="Y66" s="255"/>
      <c r="Z66" s="256"/>
      <c r="AA66" s="257"/>
      <c r="AB66" s="257"/>
      <c r="AC66" s="258"/>
      <c r="AD66" s="68"/>
      <c r="AE66" s="256"/>
      <c r="AF66" s="258"/>
      <c r="AG66" s="186"/>
      <c r="AH66" s="187"/>
      <c r="AI66" s="188"/>
      <c r="AJ66" s="253"/>
      <c r="AK66" s="253"/>
      <c r="AL66" s="253"/>
      <c r="AM66" s="253"/>
      <c r="AN66" s="253"/>
      <c r="AO66" s="253"/>
      <c r="AP66" s="259"/>
      <c r="AQ66" s="259"/>
      <c r="AR66" s="259"/>
      <c r="AS66" s="259"/>
      <c r="AT66" s="259"/>
      <c r="AU66" s="259"/>
      <c r="AV66" s="259"/>
      <c r="AW66" s="231"/>
      <c r="AX66" s="231"/>
      <c r="AY66" s="231"/>
      <c r="AZ66" s="231"/>
      <c r="BA66" s="231"/>
      <c r="BB66" s="231"/>
      <c r="BC66" s="231"/>
      <c r="BD66" s="231"/>
      <c r="BE66" s="231"/>
      <c r="BF66" s="260"/>
      <c r="BG66" s="260"/>
      <c r="BH66" s="260"/>
      <c r="BI66" s="260"/>
      <c r="BJ66" s="69"/>
      <c r="BK66" s="15"/>
      <c r="BL66" s="7" t="str">
        <f t="shared" si="4"/>
        <v>ojo</v>
      </c>
      <c r="BM66" s="16" t="str">
        <f t="shared" si="5"/>
        <v>ojo</v>
      </c>
      <c r="BN66" s="7" t="str">
        <f t="shared" si="6"/>
        <v>ojo</v>
      </c>
      <c r="BO66" s="7" t="str">
        <f t="shared" si="7"/>
        <v>ojo</v>
      </c>
      <c r="BP66" s="7" t="str">
        <f t="shared" si="8"/>
        <v>ojo</v>
      </c>
      <c r="BQ66" s="7" t="str">
        <f t="shared" si="12"/>
        <v>ojo</v>
      </c>
      <c r="BR66" s="7" t="str">
        <f t="shared" si="9"/>
        <v>Vía VI</v>
      </c>
      <c r="BS66" s="7" t="s">
        <v>423</v>
      </c>
      <c r="BT66" s="7" t="s">
        <v>424</v>
      </c>
      <c r="BU66" s="7"/>
      <c r="BV66" s="7"/>
      <c r="BW66" s="7"/>
      <c r="BX66" s="7"/>
      <c r="BY66" s="7"/>
      <c r="BZ66" s="7"/>
      <c r="CA66" s="7"/>
      <c r="CB66" s="7"/>
      <c r="CC66" s="7"/>
      <c r="CD66" s="7"/>
      <c r="CE66" s="7"/>
      <c r="CF66" s="7"/>
      <c r="CG66" s="7"/>
      <c r="CH66" s="7"/>
      <c r="CI66" s="7"/>
      <c r="CJ66" s="7" t="str">
        <f t="shared" si="10"/>
        <v>ok</v>
      </c>
      <c r="CK66" s="7" t="str">
        <f t="shared" si="11"/>
        <v>ok</v>
      </c>
      <c r="CL66" s="7"/>
      <c r="CM66" s="7"/>
      <c r="CN66" s="7"/>
      <c r="CO66" s="7"/>
      <c r="CP66" s="7"/>
      <c r="CQ66" s="7"/>
      <c r="CR66" s="7"/>
      <c r="CS66" s="7"/>
      <c r="CT66" s="7"/>
      <c r="CU66" s="7"/>
      <c r="CV66" s="7"/>
      <c r="CW66" s="7"/>
      <c r="CX66" s="7"/>
      <c r="CY66" s="7"/>
      <c r="CZ66" s="7"/>
      <c r="DA66" s="7" t="s">
        <v>363</v>
      </c>
      <c r="DB66" s="7"/>
      <c r="DC66" s="7"/>
      <c r="DD66" s="46">
        <v>910</v>
      </c>
      <c r="DE66" s="47" t="s">
        <v>425</v>
      </c>
      <c r="DF66" s="7"/>
      <c r="DG66" s="7"/>
      <c r="DH66" s="7"/>
      <c r="DI66" s="7"/>
      <c r="DJ66" s="7"/>
      <c r="DK66" s="7"/>
      <c r="DL66" s="7"/>
      <c r="DM66" s="7"/>
      <c r="DN66" s="7"/>
      <c r="DO66" s="7"/>
      <c r="DP66" s="7"/>
      <c r="DQ66" s="7"/>
      <c r="DR66" s="7"/>
      <c r="DS66" s="7"/>
      <c r="DT66" s="7"/>
      <c r="DU66" s="7"/>
      <c r="DV66" s="7"/>
      <c r="DW66" s="7"/>
      <c r="DX66" s="7"/>
      <c r="DY66" s="7"/>
      <c r="DZ66" s="12"/>
      <c r="EM66" s="7"/>
    </row>
    <row r="67" spans="1:143 16384:16384" s="20" customFormat="1" ht="15.75" thickBot="1" x14ac:dyDescent="0.3">
      <c r="A67" s="1"/>
      <c r="B67" s="252">
        <f t="shared" si="13"/>
        <v>9</v>
      </c>
      <c r="C67" s="165"/>
      <c r="D67" s="253"/>
      <c r="E67" s="253"/>
      <c r="F67" s="253"/>
      <c r="G67" s="253"/>
      <c r="H67" s="253"/>
      <c r="I67" s="253"/>
      <c r="J67" s="253"/>
      <c r="K67" s="254"/>
      <c r="L67" s="254"/>
      <c r="M67" s="254"/>
      <c r="N67" s="254"/>
      <c r="O67" s="254"/>
      <c r="P67" s="254"/>
      <c r="Q67" s="255"/>
      <c r="R67" s="255"/>
      <c r="S67" s="255"/>
      <c r="T67" s="255"/>
      <c r="U67" s="255"/>
      <c r="V67" s="255"/>
      <c r="W67" s="255"/>
      <c r="X67" s="255"/>
      <c r="Y67" s="255"/>
      <c r="Z67" s="256"/>
      <c r="AA67" s="257"/>
      <c r="AB67" s="257"/>
      <c r="AC67" s="258"/>
      <c r="AD67" s="68"/>
      <c r="AE67" s="256"/>
      <c r="AF67" s="258"/>
      <c r="AG67" s="186"/>
      <c r="AH67" s="187"/>
      <c r="AI67" s="188"/>
      <c r="AJ67" s="253"/>
      <c r="AK67" s="253"/>
      <c r="AL67" s="253"/>
      <c r="AM67" s="253"/>
      <c r="AN67" s="253"/>
      <c r="AO67" s="253"/>
      <c r="AP67" s="259"/>
      <c r="AQ67" s="259"/>
      <c r="AR67" s="259"/>
      <c r="AS67" s="259"/>
      <c r="AT67" s="259"/>
      <c r="AU67" s="259"/>
      <c r="AV67" s="259"/>
      <c r="AW67" s="231"/>
      <c r="AX67" s="231"/>
      <c r="AY67" s="231"/>
      <c r="AZ67" s="231"/>
      <c r="BA67" s="231"/>
      <c r="BB67" s="231"/>
      <c r="BC67" s="231"/>
      <c r="BD67" s="231"/>
      <c r="BE67" s="231"/>
      <c r="BF67" s="260"/>
      <c r="BG67" s="260"/>
      <c r="BH67" s="260"/>
      <c r="BI67" s="260"/>
      <c r="BJ67" s="69"/>
      <c r="BK67" s="15"/>
      <c r="BL67" s="7" t="str">
        <f t="shared" si="4"/>
        <v>ojo</v>
      </c>
      <c r="BM67" s="16" t="str">
        <f t="shared" si="5"/>
        <v>ojo</v>
      </c>
      <c r="BN67" s="7" t="str">
        <f t="shared" si="6"/>
        <v>ojo</v>
      </c>
      <c r="BO67" s="7" t="str">
        <f t="shared" si="7"/>
        <v>ojo</v>
      </c>
      <c r="BP67" s="7" t="str">
        <f t="shared" si="8"/>
        <v>ojo</v>
      </c>
      <c r="BQ67" s="7" t="str">
        <f t="shared" si="12"/>
        <v>ojo</v>
      </c>
      <c r="BR67" s="7" t="str">
        <f t="shared" si="9"/>
        <v>Zona ZN</v>
      </c>
      <c r="BS67" s="7" t="s">
        <v>426</v>
      </c>
      <c r="BT67" s="7" t="s">
        <v>427</v>
      </c>
      <c r="BU67" s="7"/>
      <c r="BV67" s="7"/>
      <c r="BW67" s="7"/>
      <c r="BX67" s="7"/>
      <c r="BY67" s="7"/>
      <c r="BZ67" s="7"/>
      <c r="CA67" s="7"/>
      <c r="CB67" s="7"/>
      <c r="CC67" s="7"/>
      <c r="CD67" s="7"/>
      <c r="CE67" s="7"/>
      <c r="CF67" s="7"/>
      <c r="CG67" s="7"/>
      <c r="CH67" s="7"/>
      <c r="CI67" s="7"/>
      <c r="CJ67" s="7" t="str">
        <f t="shared" si="10"/>
        <v>ok</v>
      </c>
      <c r="CK67" s="7" t="str">
        <f t="shared" si="11"/>
        <v>ok</v>
      </c>
      <c r="CL67" s="7"/>
      <c r="CM67" s="7"/>
      <c r="CN67" s="7"/>
      <c r="CO67" s="7"/>
      <c r="CP67" s="7"/>
      <c r="CQ67" s="7"/>
      <c r="CR67" s="7"/>
      <c r="CS67" s="7"/>
      <c r="CT67" s="7"/>
      <c r="CU67" s="7"/>
      <c r="CV67" s="7"/>
      <c r="CW67" s="7"/>
      <c r="CX67" s="7"/>
      <c r="CY67" s="7"/>
      <c r="CZ67" s="7"/>
      <c r="DA67" s="7" t="s">
        <v>363</v>
      </c>
      <c r="DB67" s="7"/>
      <c r="DC67" s="7"/>
      <c r="DD67" s="46">
        <v>990</v>
      </c>
      <c r="DE67" s="47" t="s">
        <v>428</v>
      </c>
      <c r="DF67" s="7"/>
      <c r="DG67" s="7"/>
      <c r="DH67" s="7"/>
      <c r="DI67" s="7"/>
      <c r="DJ67" s="7"/>
      <c r="DK67" s="7"/>
      <c r="DL67" s="7"/>
      <c r="DM67" s="7"/>
      <c r="DN67" s="7"/>
      <c r="DO67" s="7"/>
      <c r="DP67" s="7"/>
      <c r="DQ67" s="7"/>
      <c r="DR67" s="7"/>
      <c r="DS67" s="7"/>
      <c r="DT67" s="7"/>
      <c r="DU67" s="7"/>
      <c r="DV67" s="7"/>
      <c r="DW67" s="7"/>
      <c r="DX67" s="7"/>
      <c r="DY67" s="7"/>
      <c r="DZ67" s="12"/>
      <c r="EM67" s="7"/>
    </row>
    <row r="68" spans="1:143 16384:16384" s="20" customFormat="1" ht="15.75" thickBot="1" x14ac:dyDescent="0.3">
      <c r="A68" s="1"/>
      <c r="B68" s="252">
        <v>10</v>
      </c>
      <c r="C68" s="165"/>
      <c r="D68" s="253"/>
      <c r="E68" s="253"/>
      <c r="F68" s="253"/>
      <c r="G68" s="253"/>
      <c r="H68" s="253"/>
      <c r="I68" s="253"/>
      <c r="J68" s="253"/>
      <c r="K68" s="254"/>
      <c r="L68" s="254"/>
      <c r="M68" s="254"/>
      <c r="N68" s="254"/>
      <c r="O68" s="254"/>
      <c r="P68" s="254"/>
      <c r="Q68" s="255"/>
      <c r="R68" s="255"/>
      <c r="S68" s="255"/>
      <c r="T68" s="255"/>
      <c r="U68" s="255"/>
      <c r="V68" s="255"/>
      <c r="W68" s="255"/>
      <c r="X68" s="255"/>
      <c r="Y68" s="255"/>
      <c r="Z68" s="256"/>
      <c r="AA68" s="257"/>
      <c r="AB68" s="257"/>
      <c r="AC68" s="258"/>
      <c r="AD68" s="68"/>
      <c r="AE68" s="256"/>
      <c r="AF68" s="258"/>
      <c r="AG68" s="186"/>
      <c r="AH68" s="187"/>
      <c r="AI68" s="188"/>
      <c r="AJ68" s="253"/>
      <c r="AK68" s="253"/>
      <c r="AL68" s="253"/>
      <c r="AM68" s="253"/>
      <c r="AN68" s="253"/>
      <c r="AO68" s="253"/>
      <c r="AP68" s="259"/>
      <c r="AQ68" s="259"/>
      <c r="AR68" s="259"/>
      <c r="AS68" s="259"/>
      <c r="AT68" s="259"/>
      <c r="AU68" s="259"/>
      <c r="AV68" s="259"/>
      <c r="AW68" s="231"/>
      <c r="AX68" s="231"/>
      <c r="AY68" s="231"/>
      <c r="AZ68" s="231"/>
      <c r="BA68" s="231"/>
      <c r="BB68" s="231"/>
      <c r="BC68" s="231"/>
      <c r="BD68" s="231"/>
      <c r="BE68" s="231"/>
      <c r="BF68" s="260"/>
      <c r="BG68" s="260"/>
      <c r="BH68" s="260"/>
      <c r="BI68" s="260"/>
      <c r="BJ68" s="69"/>
      <c r="BK68" s="15"/>
      <c r="BL68" s="7" t="str">
        <f t="shared" si="4"/>
        <v>ojo</v>
      </c>
      <c r="BM68" s="16" t="str">
        <f t="shared" si="5"/>
        <v>ojo</v>
      </c>
      <c r="BN68" s="7" t="str">
        <f t="shared" si="6"/>
        <v>ojo</v>
      </c>
      <c r="BO68" s="7" t="str">
        <f t="shared" si="7"/>
        <v>ojo</v>
      </c>
      <c r="BP68" s="7" t="str">
        <f t="shared" si="8"/>
        <v>ojo</v>
      </c>
      <c r="BQ68" s="7" t="str">
        <f t="shared" si="12"/>
        <v>ojo</v>
      </c>
      <c r="BS68" s="7" t="s">
        <v>429</v>
      </c>
      <c r="BT68" s="7" t="s">
        <v>430</v>
      </c>
      <c r="BU68" s="7"/>
      <c r="BV68" s="7"/>
      <c r="BW68" s="7"/>
      <c r="BX68" s="7"/>
      <c r="BY68" s="7"/>
      <c r="BZ68" s="7"/>
      <c r="CA68" s="7"/>
      <c r="CB68" s="7"/>
      <c r="CC68" s="7"/>
      <c r="CD68" s="7"/>
      <c r="CE68" s="7"/>
      <c r="CF68" s="7"/>
      <c r="CG68" s="7"/>
      <c r="CH68" s="7"/>
      <c r="CI68" s="7"/>
      <c r="CJ68" s="7" t="str">
        <f t="shared" si="10"/>
        <v>ok</v>
      </c>
      <c r="CK68" s="7" t="str">
        <f t="shared" si="11"/>
        <v>ok</v>
      </c>
      <c r="CL68" s="7"/>
      <c r="CM68" s="7"/>
      <c r="CN68" s="7"/>
      <c r="CO68" s="7"/>
      <c r="CP68" s="7"/>
      <c r="CQ68" s="7"/>
      <c r="CR68" s="7"/>
      <c r="CS68" s="7"/>
      <c r="CT68" s="7"/>
      <c r="CU68" s="7"/>
      <c r="CV68" s="7"/>
      <c r="CW68" s="7"/>
      <c r="CX68" s="7"/>
      <c r="CY68" s="7"/>
      <c r="CZ68" s="7"/>
      <c r="DA68" s="7" t="s">
        <v>363</v>
      </c>
      <c r="DB68" s="7"/>
      <c r="DC68" s="7"/>
      <c r="DD68" s="46">
        <v>1011</v>
      </c>
      <c r="DE68" s="47" t="s">
        <v>431</v>
      </c>
      <c r="DF68" s="7"/>
      <c r="DG68" s="7"/>
      <c r="DH68" s="7"/>
      <c r="DI68" s="7"/>
      <c r="DJ68" s="7"/>
      <c r="DK68" s="7"/>
      <c r="DL68" s="7"/>
      <c r="DM68" s="7"/>
      <c r="DN68" s="7"/>
      <c r="DO68" s="7"/>
      <c r="DP68" s="7"/>
      <c r="DQ68" s="7"/>
      <c r="DR68" s="7"/>
      <c r="DS68" s="7"/>
      <c r="DT68" s="7"/>
      <c r="DU68" s="7"/>
      <c r="DV68" s="7"/>
      <c r="DW68" s="7"/>
      <c r="DX68" s="7"/>
      <c r="DY68" s="7"/>
      <c r="DZ68" s="12"/>
      <c r="EM68" s="7"/>
      <c r="XFD68"/>
    </row>
    <row r="69" spans="1:143 16384:16384" s="20" customFormat="1" ht="15.75" thickBot="1" x14ac:dyDescent="0.3">
      <c r="A69" s="1"/>
      <c r="B69" s="252">
        <f t="shared" si="13"/>
        <v>11</v>
      </c>
      <c r="C69" s="165"/>
      <c r="D69" s="253"/>
      <c r="E69" s="253"/>
      <c r="F69" s="253"/>
      <c r="G69" s="253"/>
      <c r="H69" s="253"/>
      <c r="I69" s="253"/>
      <c r="J69" s="253"/>
      <c r="K69" s="254"/>
      <c r="L69" s="254"/>
      <c r="M69" s="254"/>
      <c r="N69" s="254"/>
      <c r="O69" s="254"/>
      <c r="P69" s="254"/>
      <c r="Q69" s="255"/>
      <c r="R69" s="255"/>
      <c r="S69" s="255"/>
      <c r="T69" s="255"/>
      <c r="U69" s="255"/>
      <c r="V69" s="255"/>
      <c r="W69" s="255"/>
      <c r="X69" s="255"/>
      <c r="Y69" s="255"/>
      <c r="Z69" s="256"/>
      <c r="AA69" s="257"/>
      <c r="AB69" s="257"/>
      <c r="AC69" s="258"/>
      <c r="AD69" s="68"/>
      <c r="AE69" s="256"/>
      <c r="AF69" s="258"/>
      <c r="AG69" s="186"/>
      <c r="AH69" s="187"/>
      <c r="AI69" s="188"/>
      <c r="AJ69" s="253"/>
      <c r="AK69" s="253"/>
      <c r="AL69" s="253"/>
      <c r="AM69" s="253"/>
      <c r="AN69" s="253"/>
      <c r="AO69" s="253"/>
      <c r="AP69" s="259"/>
      <c r="AQ69" s="259"/>
      <c r="AR69" s="259"/>
      <c r="AS69" s="259"/>
      <c r="AT69" s="259"/>
      <c r="AU69" s="259"/>
      <c r="AV69" s="259"/>
      <c r="AW69" s="231"/>
      <c r="AX69" s="231"/>
      <c r="AY69" s="231"/>
      <c r="AZ69" s="231"/>
      <c r="BA69" s="231"/>
      <c r="BB69" s="231"/>
      <c r="BC69" s="231"/>
      <c r="BD69" s="231"/>
      <c r="BE69" s="231"/>
      <c r="BF69" s="260"/>
      <c r="BG69" s="260"/>
      <c r="BH69" s="260"/>
      <c r="BI69" s="260"/>
      <c r="BJ69" s="69"/>
      <c r="BK69" s="15"/>
      <c r="BL69" s="7" t="str">
        <f t="shared" si="4"/>
        <v>ojo</v>
      </c>
      <c r="BM69" s="16" t="str">
        <f t="shared" si="5"/>
        <v>ojo</v>
      </c>
      <c r="BN69" s="7" t="str">
        <f t="shared" si="6"/>
        <v>ojo</v>
      </c>
      <c r="BO69" s="7" t="str">
        <f t="shared" si="7"/>
        <v>ojo</v>
      </c>
      <c r="BP69" s="7" t="str">
        <f t="shared" si="8"/>
        <v>ojo</v>
      </c>
      <c r="BQ69" s="7" t="str">
        <f t="shared" si="12"/>
        <v>ojo</v>
      </c>
      <c r="BS69" s="7" t="s">
        <v>432</v>
      </c>
      <c r="BT69" s="7" t="s">
        <v>433</v>
      </c>
      <c r="BU69" s="7"/>
      <c r="BV69" s="7"/>
      <c r="BW69" s="7"/>
      <c r="BX69" s="7"/>
      <c r="BY69" s="7"/>
      <c r="BZ69" s="7"/>
      <c r="CA69" s="7"/>
      <c r="CB69" s="7"/>
      <c r="CC69" s="7"/>
      <c r="CD69" s="7"/>
      <c r="CE69" s="7"/>
      <c r="CF69" s="7"/>
      <c r="CG69" s="7"/>
      <c r="CH69" s="7"/>
      <c r="CI69" s="7"/>
      <c r="CJ69" s="7" t="str">
        <f t="shared" si="10"/>
        <v>ok</v>
      </c>
      <c r="CK69" s="7" t="str">
        <f t="shared" si="11"/>
        <v>ok</v>
      </c>
      <c r="CL69" s="7"/>
      <c r="CM69" s="7"/>
      <c r="CN69" s="7"/>
      <c r="CO69" s="7"/>
      <c r="CP69" s="7"/>
      <c r="CQ69" s="7"/>
      <c r="CR69" s="7"/>
      <c r="CS69" s="7"/>
      <c r="CT69" s="7"/>
      <c r="CU69" s="7"/>
      <c r="CV69" s="7"/>
      <c r="CW69" s="7"/>
      <c r="CX69" s="7"/>
      <c r="CY69" s="7"/>
      <c r="CZ69" s="7"/>
      <c r="DA69" s="7" t="s">
        <v>363</v>
      </c>
      <c r="DB69" s="7"/>
      <c r="DC69" s="7"/>
      <c r="DD69" s="46">
        <v>1012</v>
      </c>
      <c r="DE69" s="47" t="s">
        <v>434</v>
      </c>
      <c r="DF69" s="7"/>
      <c r="DG69" s="7"/>
      <c r="DH69" s="7"/>
      <c r="DI69" s="7"/>
      <c r="DJ69" s="7"/>
      <c r="DK69" s="7"/>
      <c r="DL69" s="7"/>
      <c r="DM69" s="7"/>
      <c r="DN69" s="7"/>
      <c r="DO69" s="7"/>
      <c r="DP69" s="7"/>
      <c r="DQ69" s="7"/>
      <c r="DR69" s="7"/>
      <c r="DS69" s="7"/>
      <c r="DT69" s="7"/>
      <c r="DU69" s="7"/>
      <c r="DV69" s="7"/>
      <c r="DW69" s="7"/>
      <c r="DX69" s="7"/>
      <c r="DY69" s="7"/>
      <c r="DZ69" s="12"/>
      <c r="EM69" s="7"/>
      <c r="XFD69"/>
    </row>
    <row r="70" spans="1:143 16384:16384" s="20" customFormat="1" ht="15.75" thickBot="1" x14ac:dyDescent="0.3">
      <c r="A70" s="1"/>
      <c r="B70" s="252">
        <f>+B69+1</f>
        <v>12</v>
      </c>
      <c r="C70" s="165"/>
      <c r="D70" s="253"/>
      <c r="E70" s="253"/>
      <c r="F70" s="253"/>
      <c r="G70" s="253"/>
      <c r="H70" s="253"/>
      <c r="I70" s="253"/>
      <c r="J70" s="253"/>
      <c r="K70" s="254"/>
      <c r="L70" s="254"/>
      <c r="M70" s="254"/>
      <c r="N70" s="254"/>
      <c r="O70" s="254"/>
      <c r="P70" s="254"/>
      <c r="Q70" s="255"/>
      <c r="R70" s="255"/>
      <c r="S70" s="255"/>
      <c r="T70" s="255"/>
      <c r="U70" s="255"/>
      <c r="V70" s="255"/>
      <c r="W70" s="255"/>
      <c r="X70" s="255"/>
      <c r="Y70" s="255"/>
      <c r="Z70" s="256"/>
      <c r="AA70" s="257"/>
      <c r="AB70" s="257"/>
      <c r="AC70" s="258"/>
      <c r="AD70" s="68"/>
      <c r="AE70" s="256"/>
      <c r="AF70" s="258"/>
      <c r="AG70" s="186"/>
      <c r="AH70" s="187"/>
      <c r="AI70" s="188"/>
      <c r="AJ70" s="253"/>
      <c r="AK70" s="253"/>
      <c r="AL70" s="253"/>
      <c r="AM70" s="253"/>
      <c r="AN70" s="253"/>
      <c r="AO70" s="253"/>
      <c r="AP70" s="259"/>
      <c r="AQ70" s="259"/>
      <c r="AR70" s="259"/>
      <c r="AS70" s="259"/>
      <c r="AT70" s="259"/>
      <c r="AU70" s="259"/>
      <c r="AV70" s="259"/>
      <c r="AW70" s="231"/>
      <c r="AX70" s="231"/>
      <c r="AY70" s="231"/>
      <c r="AZ70" s="231"/>
      <c r="BA70" s="231"/>
      <c r="BB70" s="231"/>
      <c r="BC70" s="231"/>
      <c r="BD70" s="231"/>
      <c r="BE70" s="231"/>
      <c r="BF70" s="260"/>
      <c r="BG70" s="260"/>
      <c r="BH70" s="260"/>
      <c r="BI70" s="260"/>
      <c r="BJ70" s="69"/>
      <c r="BK70" s="15"/>
      <c r="BL70" s="7" t="str">
        <f t="shared" si="4"/>
        <v>ojo</v>
      </c>
      <c r="BM70" s="16" t="str">
        <f t="shared" si="5"/>
        <v>ojo</v>
      </c>
      <c r="BN70" s="7" t="str">
        <f t="shared" si="6"/>
        <v>ojo</v>
      </c>
      <c r="BO70" s="7" t="str">
        <f t="shared" si="7"/>
        <v>ojo</v>
      </c>
      <c r="BP70" s="7" t="str">
        <f t="shared" si="8"/>
        <v>ojo</v>
      </c>
      <c r="BQ70" s="7" t="str">
        <f t="shared" si="12"/>
        <v>ojo</v>
      </c>
      <c r="BS70" s="7" t="s">
        <v>435</v>
      </c>
      <c r="BT70" s="7" t="s">
        <v>436</v>
      </c>
      <c r="BU70" s="7"/>
      <c r="BV70" s="7"/>
      <c r="BW70" s="7"/>
      <c r="BX70" s="7"/>
      <c r="BY70" s="7"/>
      <c r="BZ70" s="7"/>
      <c r="CA70" s="7"/>
      <c r="CB70" s="7"/>
      <c r="CC70" s="7"/>
      <c r="CD70" s="7"/>
      <c r="CE70" s="7"/>
      <c r="CF70" s="7"/>
      <c r="CG70" s="7"/>
      <c r="CH70" s="7"/>
      <c r="CI70" s="7"/>
      <c r="CJ70" s="7" t="str">
        <f t="shared" si="10"/>
        <v>ok</v>
      </c>
      <c r="CK70" s="7" t="str">
        <f t="shared" si="11"/>
        <v>ok</v>
      </c>
      <c r="CL70" s="7"/>
      <c r="CM70" s="7"/>
      <c r="CN70" s="7"/>
      <c r="CO70" s="7"/>
      <c r="CP70" s="7"/>
      <c r="CQ70" s="7"/>
      <c r="CR70" s="7"/>
      <c r="CS70" s="7"/>
      <c r="CT70" s="7"/>
      <c r="CU70" s="7"/>
      <c r="CV70" s="7"/>
      <c r="CW70" s="7"/>
      <c r="CX70" s="7"/>
      <c r="CY70" s="7"/>
      <c r="CZ70" s="7"/>
      <c r="DA70" s="7"/>
      <c r="DB70" s="7"/>
      <c r="DC70" s="7"/>
      <c r="DD70" s="46">
        <v>1030</v>
      </c>
      <c r="DE70" s="47" t="s">
        <v>437</v>
      </c>
      <c r="DF70" s="7"/>
      <c r="DG70" s="7"/>
      <c r="DH70" s="7"/>
      <c r="DI70" s="7"/>
      <c r="DJ70" s="7"/>
      <c r="DK70" s="7"/>
      <c r="DL70" s="7"/>
      <c r="DM70" s="7"/>
      <c r="DN70" s="7"/>
      <c r="DO70" s="7"/>
      <c r="DP70" s="7"/>
      <c r="DQ70" s="7"/>
      <c r="DR70" s="7"/>
      <c r="DS70" s="7"/>
      <c r="DT70" s="7"/>
      <c r="DU70" s="7"/>
      <c r="DV70" s="7"/>
      <c r="DW70" s="7"/>
      <c r="DX70" s="7"/>
      <c r="DY70" s="7"/>
      <c r="DZ70" s="12"/>
      <c r="EM70" s="7"/>
      <c r="XFD70"/>
    </row>
    <row r="71" spans="1:143 16384:16384" s="20" customFormat="1" ht="19.5" customHeight="1" thickBot="1" x14ac:dyDescent="0.3">
      <c r="A71" s="1"/>
      <c r="B71" s="263" t="s">
        <v>438</v>
      </c>
      <c r="C71" s="264"/>
      <c r="D71" s="264"/>
      <c r="E71" s="264"/>
      <c r="F71" s="264"/>
      <c r="G71" s="264"/>
      <c r="H71" s="264"/>
      <c r="I71" s="264"/>
      <c r="J71" s="264"/>
      <c r="K71" s="264"/>
      <c r="L71" s="264"/>
      <c r="M71" s="264"/>
      <c r="N71" s="264"/>
      <c r="O71" s="264"/>
      <c r="P71" s="264"/>
      <c r="Q71" s="264"/>
      <c r="R71" s="264"/>
      <c r="S71" s="264"/>
      <c r="T71" s="264"/>
      <c r="U71" s="264"/>
      <c r="V71" s="264"/>
      <c r="W71" s="264"/>
      <c r="X71" s="264"/>
      <c r="Y71" s="264"/>
      <c r="Z71" s="264"/>
      <c r="AA71" s="264"/>
      <c r="AB71" s="264"/>
      <c r="AC71" s="264"/>
      <c r="AD71" s="264"/>
      <c r="AE71" s="264"/>
      <c r="AF71" s="264"/>
      <c r="AG71" s="264"/>
      <c r="AH71" s="264"/>
      <c r="AI71" s="264"/>
      <c r="AJ71" s="264"/>
      <c r="AK71" s="264"/>
      <c r="AL71" s="264"/>
      <c r="AM71" s="264"/>
      <c r="AN71" s="264"/>
      <c r="AO71" s="264"/>
      <c r="AP71" s="264"/>
      <c r="AQ71" s="264"/>
      <c r="AR71" s="264"/>
      <c r="AS71" s="264"/>
      <c r="AT71" s="264"/>
      <c r="AU71" s="264"/>
      <c r="AV71" s="264"/>
      <c r="AW71" s="264"/>
      <c r="AX71" s="264"/>
      <c r="AY71" s="264"/>
      <c r="AZ71" s="264"/>
      <c r="BA71" s="264"/>
      <c r="BB71" s="264"/>
      <c r="BC71" s="264"/>
      <c r="BD71" s="264"/>
      <c r="BE71" s="264"/>
      <c r="BF71" s="264"/>
      <c r="BG71" s="264"/>
      <c r="BH71" s="264"/>
      <c r="BI71" s="264"/>
      <c r="BJ71" s="264"/>
      <c r="BK71" s="31"/>
      <c r="BL71" s="7"/>
      <c r="BM71" s="16"/>
      <c r="BN71" s="7"/>
      <c r="BO71" s="7"/>
      <c r="BP71" s="7"/>
      <c r="BQ71" s="7"/>
      <c r="BS71" s="7" t="s">
        <v>439</v>
      </c>
      <c r="BT71" s="7" t="s">
        <v>440</v>
      </c>
      <c r="BU71" s="7"/>
      <c r="BV71" s="7"/>
      <c r="BW71" s="7"/>
      <c r="BX71" s="7"/>
      <c r="BY71" s="7"/>
      <c r="BZ71" s="7"/>
      <c r="CA71" s="7"/>
      <c r="CB71" s="7"/>
      <c r="CC71" s="7"/>
      <c r="CD71" s="7"/>
      <c r="CE71" s="7"/>
      <c r="CF71" s="7"/>
      <c r="CG71" s="7"/>
      <c r="CH71" s="7"/>
      <c r="CI71" s="7"/>
      <c r="CJ71" s="7"/>
      <c r="CK71" s="7"/>
      <c r="CL71" s="7"/>
      <c r="CM71" s="7"/>
      <c r="CN71" s="7"/>
      <c r="CO71" s="7"/>
      <c r="CP71" s="7"/>
      <c r="CQ71" s="7"/>
      <c r="CR71" s="7"/>
      <c r="CS71" s="7"/>
      <c r="CT71" s="7"/>
      <c r="CU71" s="7"/>
      <c r="CV71" s="7"/>
      <c r="CW71" s="7"/>
      <c r="CX71" s="7"/>
      <c r="CY71" s="7"/>
      <c r="CZ71" s="7"/>
      <c r="DA71" s="7"/>
      <c r="DB71" s="7"/>
      <c r="DC71" s="7"/>
      <c r="DD71" s="46">
        <v>1051</v>
      </c>
      <c r="DE71" s="47" t="s">
        <v>441</v>
      </c>
      <c r="DF71" s="7"/>
      <c r="DG71" s="7"/>
      <c r="DH71" s="7"/>
      <c r="DI71" s="7"/>
      <c r="DJ71" s="7"/>
      <c r="DK71" s="7"/>
      <c r="DL71" s="7"/>
      <c r="DM71" s="7"/>
      <c r="DN71" s="7"/>
      <c r="DO71" s="7"/>
      <c r="DP71" s="7"/>
      <c r="DQ71" s="7"/>
      <c r="DR71" s="7"/>
      <c r="DS71" s="7"/>
      <c r="DT71" s="7"/>
      <c r="DU71" s="7"/>
      <c r="DV71" s="7"/>
      <c r="DW71" s="7"/>
      <c r="DX71" s="7"/>
      <c r="DY71" s="7"/>
      <c r="DZ71" s="12"/>
      <c r="EM71" s="7"/>
      <c r="XFD71"/>
    </row>
    <row r="72" spans="1:143 16384:16384" s="20" customFormat="1" ht="3" customHeight="1" thickBot="1" x14ac:dyDescent="0.3">
      <c r="A72" s="1"/>
      <c r="B72" s="71"/>
      <c r="C72" s="72"/>
      <c r="D72" s="72"/>
      <c r="E72" s="72"/>
      <c r="F72" s="72"/>
      <c r="G72" s="72"/>
      <c r="H72" s="72"/>
      <c r="I72" s="72"/>
      <c r="J72" s="72"/>
      <c r="K72" s="72"/>
      <c r="L72" s="72"/>
      <c r="M72" s="72"/>
      <c r="N72" s="72"/>
      <c r="O72" s="72"/>
      <c r="P72" s="72"/>
      <c r="Q72" s="72"/>
      <c r="R72" s="72"/>
      <c r="S72" s="72"/>
      <c r="T72" s="72"/>
      <c r="U72" s="72"/>
      <c r="V72" s="72"/>
      <c r="W72" s="72"/>
      <c r="X72" s="72"/>
      <c r="Y72" s="72"/>
      <c r="Z72" s="72"/>
      <c r="AA72" s="72"/>
      <c r="AB72" s="72"/>
      <c r="AC72" s="72"/>
      <c r="AD72" s="72"/>
      <c r="AE72" s="72"/>
      <c r="AF72" s="72"/>
      <c r="AG72" s="72"/>
      <c r="AH72" s="72"/>
      <c r="AI72" s="72"/>
      <c r="AJ72" s="72"/>
      <c r="AK72" s="72"/>
      <c r="AL72" s="72"/>
      <c r="AM72" s="72"/>
      <c r="AN72" s="72"/>
      <c r="AO72" s="72"/>
      <c r="AP72" s="72"/>
      <c r="AQ72" s="72"/>
      <c r="AR72" s="72"/>
      <c r="AS72" s="72"/>
      <c r="AT72" s="72"/>
      <c r="AU72" s="72"/>
      <c r="AV72" s="72"/>
      <c r="AW72" s="72"/>
      <c r="AX72" s="72"/>
      <c r="AY72" s="72"/>
      <c r="AZ72" s="72"/>
      <c r="BA72" s="72"/>
      <c r="BB72" s="72"/>
      <c r="BC72" s="72"/>
      <c r="BD72" s="72"/>
      <c r="BE72" s="72"/>
      <c r="BF72" s="72"/>
      <c r="BG72" s="72"/>
      <c r="BH72" s="72"/>
      <c r="BI72" s="72"/>
      <c r="BJ72" s="72"/>
      <c r="BK72" s="31"/>
      <c r="BL72" s="7"/>
      <c r="BM72" s="16"/>
      <c r="BN72" s="7"/>
      <c r="BO72" s="7"/>
      <c r="BP72" s="7"/>
      <c r="BQ72" s="7"/>
      <c r="BS72" s="7"/>
      <c r="BT72" s="7"/>
      <c r="BU72" s="7"/>
      <c r="BV72" s="7"/>
      <c r="BW72" s="7"/>
      <c r="BX72" s="7"/>
      <c r="BY72" s="7"/>
      <c r="BZ72" s="7"/>
      <c r="CA72" s="7"/>
      <c r="CB72" s="7"/>
      <c r="CC72" s="7"/>
      <c r="CD72" s="7"/>
      <c r="CE72" s="7"/>
      <c r="CF72" s="7"/>
      <c r="CG72" s="7"/>
      <c r="CH72" s="7"/>
      <c r="CI72" s="7"/>
      <c r="CJ72" s="7"/>
      <c r="CK72" s="7"/>
      <c r="CL72" s="7"/>
      <c r="CM72" s="7"/>
      <c r="CN72" s="7"/>
      <c r="CO72" s="7"/>
      <c r="CP72" s="7"/>
      <c r="CQ72" s="7"/>
      <c r="CR72" s="7"/>
      <c r="CS72" s="7"/>
      <c r="CT72" s="7"/>
      <c r="CU72" s="7"/>
      <c r="CV72" s="7"/>
      <c r="CW72" s="7"/>
      <c r="CX72" s="7"/>
      <c r="CY72" s="7"/>
      <c r="CZ72" s="7"/>
      <c r="DA72" s="7"/>
      <c r="DB72" s="7"/>
      <c r="DC72" s="7"/>
      <c r="DD72" s="46"/>
      <c r="DE72" s="47"/>
      <c r="DF72" s="7"/>
      <c r="DG72" s="7"/>
      <c r="DH72" s="7"/>
      <c r="DI72" s="7"/>
      <c r="DJ72" s="7"/>
      <c r="DK72" s="7"/>
      <c r="DL72" s="7"/>
      <c r="DM72" s="7"/>
      <c r="DN72" s="7"/>
      <c r="DO72" s="7"/>
      <c r="DP72" s="7"/>
      <c r="DQ72" s="7"/>
      <c r="DR72" s="7"/>
      <c r="DS72" s="7"/>
      <c r="DT72" s="7"/>
      <c r="DU72" s="7"/>
      <c r="DV72" s="7"/>
      <c r="DW72" s="7"/>
      <c r="DX72" s="7"/>
      <c r="DY72" s="7"/>
      <c r="DZ72" s="12"/>
      <c r="EM72" s="7"/>
      <c r="XFD72"/>
    </row>
    <row r="73" spans="1:143 16384:16384" s="20" customFormat="1" ht="15.75" thickBot="1" x14ac:dyDescent="0.3">
      <c r="A73" s="1"/>
      <c r="B73" s="116" t="s">
        <v>1108</v>
      </c>
      <c r="C73" s="117"/>
      <c r="D73" s="117"/>
      <c r="E73" s="117"/>
      <c r="F73" s="117"/>
      <c r="G73" s="117"/>
      <c r="H73" s="117"/>
      <c r="I73" s="117"/>
      <c r="J73" s="117"/>
      <c r="K73" s="117"/>
      <c r="L73" s="117"/>
      <c r="M73" s="117"/>
      <c r="N73" s="117"/>
      <c r="O73" s="117"/>
      <c r="P73" s="117"/>
      <c r="Q73" s="117"/>
      <c r="R73" s="117"/>
      <c r="S73" s="117"/>
      <c r="T73" s="117"/>
      <c r="U73" s="117"/>
      <c r="V73" s="117"/>
      <c r="W73" s="117"/>
      <c r="X73" s="117"/>
      <c r="Y73" s="117"/>
      <c r="Z73" s="117"/>
      <c r="AA73" s="117"/>
      <c r="AB73" s="117"/>
      <c r="AC73" s="117"/>
      <c r="AD73" s="117"/>
      <c r="AE73" s="117" t="s">
        <v>1109</v>
      </c>
      <c r="AF73" s="117"/>
      <c r="AG73" s="117"/>
      <c r="AH73" s="117"/>
      <c r="AI73" s="117"/>
      <c r="AJ73" s="117"/>
      <c r="AK73" s="117"/>
      <c r="AL73" s="117"/>
      <c r="AM73" s="117"/>
      <c r="AN73" s="117"/>
      <c r="AO73" s="117"/>
      <c r="AP73" s="117"/>
      <c r="AQ73" s="117"/>
      <c r="AR73" s="117"/>
      <c r="AS73" s="117"/>
      <c r="AT73" s="117"/>
      <c r="AU73" s="117"/>
      <c r="AV73" s="117"/>
      <c r="AW73" s="117"/>
      <c r="AX73" s="117"/>
      <c r="AY73" s="117"/>
      <c r="AZ73" s="117"/>
      <c r="BA73" s="164" t="s">
        <v>1110</v>
      </c>
      <c r="BB73" s="164"/>
      <c r="BC73" s="164"/>
      <c r="BD73" s="164"/>
      <c r="BE73" s="164"/>
      <c r="BF73" s="164"/>
      <c r="BG73" s="164"/>
      <c r="BH73" s="164"/>
      <c r="BI73" s="164"/>
      <c r="BJ73" s="164"/>
      <c r="BK73" s="42"/>
      <c r="BL73" s="7"/>
      <c r="BM73" s="16"/>
      <c r="BN73" s="7"/>
      <c r="BO73" s="7"/>
      <c r="BP73" s="7"/>
      <c r="BQ73" s="7"/>
      <c r="BS73" s="7" t="s">
        <v>442</v>
      </c>
      <c r="BT73" s="7" t="s">
        <v>443</v>
      </c>
      <c r="BU73" s="7"/>
      <c r="BV73" s="7"/>
      <c r="BW73" s="7"/>
      <c r="BX73" s="7"/>
      <c r="BY73" s="7"/>
      <c r="BZ73" s="7"/>
      <c r="CA73" s="7"/>
      <c r="CB73" s="7"/>
      <c r="CC73" s="7"/>
      <c r="CD73" s="7"/>
      <c r="CE73" s="7"/>
      <c r="CF73" s="7"/>
      <c r="CG73" s="7"/>
      <c r="CH73" s="7"/>
      <c r="CI73" s="7"/>
      <c r="CJ73" s="7"/>
      <c r="CK73" s="7"/>
      <c r="CL73" s="7"/>
      <c r="CM73" s="7"/>
      <c r="CN73" s="7"/>
      <c r="CO73" s="7"/>
      <c r="CP73" s="7"/>
      <c r="CQ73" s="7"/>
      <c r="CR73" s="7"/>
      <c r="CS73" s="7"/>
      <c r="CT73" s="7"/>
      <c r="CU73" s="7"/>
      <c r="CV73" s="7"/>
      <c r="CW73" s="7"/>
      <c r="CX73" s="7"/>
      <c r="CY73" s="7"/>
      <c r="CZ73" s="7"/>
      <c r="DA73" s="7"/>
      <c r="DB73" s="7"/>
      <c r="DC73" s="7"/>
      <c r="DD73" s="46">
        <v>1052</v>
      </c>
      <c r="DE73" s="47" t="s">
        <v>444</v>
      </c>
      <c r="DF73" s="7"/>
      <c r="DG73" s="7"/>
      <c r="DH73" s="7"/>
      <c r="DI73" s="7"/>
      <c r="DJ73" s="7"/>
      <c r="DK73" s="7"/>
      <c r="DL73" s="7"/>
      <c r="DM73" s="7"/>
      <c r="DN73" s="7"/>
      <c r="DO73" s="7"/>
      <c r="DP73" s="7"/>
      <c r="DQ73" s="7"/>
      <c r="DR73" s="7"/>
      <c r="DS73" s="7"/>
      <c r="DT73" s="7"/>
      <c r="DU73" s="7"/>
      <c r="DV73" s="7"/>
      <c r="DW73" s="7"/>
      <c r="DX73" s="7"/>
      <c r="DY73" s="7"/>
      <c r="DZ73" s="12"/>
      <c r="EM73" s="7"/>
      <c r="XFD73"/>
    </row>
    <row r="74" spans="1:143 16384:16384" s="20" customFormat="1" ht="15.75" thickBot="1" x14ac:dyDescent="0.3">
      <c r="A74" s="1"/>
      <c r="B74" s="261" t="s">
        <v>445</v>
      </c>
      <c r="C74" s="262"/>
      <c r="D74" s="262"/>
      <c r="E74" s="262"/>
      <c r="F74" s="262"/>
      <c r="G74" s="262"/>
      <c r="H74" s="262"/>
      <c r="I74" s="262"/>
      <c r="J74" s="262"/>
      <c r="K74" s="262"/>
      <c r="L74" s="262"/>
      <c r="M74" s="262"/>
      <c r="N74" s="262"/>
      <c r="O74" s="262"/>
      <c r="P74" s="262"/>
      <c r="Q74" s="262"/>
      <c r="R74" s="262"/>
      <c r="S74" s="262"/>
      <c r="T74" s="262"/>
      <c r="U74" s="262"/>
      <c r="V74" s="262"/>
      <c r="W74" s="262"/>
      <c r="X74" s="262"/>
      <c r="Y74" s="262"/>
      <c r="Z74" s="262"/>
      <c r="AA74" s="262"/>
      <c r="AB74" s="262"/>
      <c r="AC74" s="262"/>
      <c r="AD74" s="262"/>
      <c r="AE74" s="262" t="s">
        <v>446</v>
      </c>
      <c r="AF74" s="262"/>
      <c r="AG74" s="262"/>
      <c r="AH74" s="262"/>
      <c r="AI74" s="262"/>
      <c r="AJ74" s="262"/>
      <c r="AK74" s="262"/>
      <c r="AL74" s="262"/>
      <c r="AM74" s="262"/>
      <c r="AN74" s="262"/>
      <c r="AO74" s="262"/>
      <c r="AP74" s="262"/>
      <c r="AQ74" s="262"/>
      <c r="AR74" s="262"/>
      <c r="AS74" s="262"/>
      <c r="AT74" s="262"/>
      <c r="AU74" s="262"/>
      <c r="AV74" s="262"/>
      <c r="AW74" s="262"/>
      <c r="AX74" s="262"/>
      <c r="AY74" s="262"/>
      <c r="AZ74" s="262"/>
      <c r="BA74" s="262" t="s">
        <v>223</v>
      </c>
      <c r="BB74" s="262"/>
      <c r="BC74" s="262"/>
      <c r="BD74" s="262"/>
      <c r="BE74" s="262"/>
      <c r="BF74" s="262"/>
      <c r="BG74" s="262"/>
      <c r="BH74" s="262"/>
      <c r="BI74" s="262"/>
      <c r="BJ74" s="262"/>
      <c r="BK74" s="15"/>
      <c r="BL74" s="7" t="str">
        <f>IF(B74="","ojo","ok")</f>
        <v>ok</v>
      </c>
      <c r="BM74" s="16" t="str">
        <f>IF(AE74="","ojo","ok")</f>
        <v>ok</v>
      </c>
      <c r="BN74" s="7" t="str">
        <f>IF(BA74="","ojo","ok")</f>
        <v>ok</v>
      </c>
      <c r="BO74" s="7"/>
      <c r="BP74" s="7"/>
      <c r="BQ74" s="7"/>
      <c r="BS74" s="7" t="s">
        <v>447</v>
      </c>
      <c r="BT74" s="7" t="s">
        <v>448</v>
      </c>
      <c r="BU74" s="7"/>
      <c r="BV74" s="7"/>
      <c r="BW74" s="7"/>
      <c r="BX74" s="7"/>
      <c r="BY74" s="7"/>
      <c r="BZ74" s="7"/>
      <c r="CA74" s="7"/>
      <c r="CB74" s="7"/>
      <c r="CC74" s="7"/>
      <c r="CD74" s="7"/>
      <c r="CE74" s="7"/>
      <c r="CF74" s="7"/>
      <c r="CG74" s="7"/>
      <c r="CH74" s="7"/>
      <c r="CI74" s="7"/>
      <c r="CJ74" s="7"/>
      <c r="CK74" s="7"/>
      <c r="CL74" s="7"/>
      <c r="CM74" s="7"/>
      <c r="CN74" s="7"/>
      <c r="CO74" s="7"/>
      <c r="CP74" s="7"/>
      <c r="CQ74" s="7"/>
      <c r="CR74" s="7"/>
      <c r="CS74" s="7"/>
      <c r="CT74" s="7"/>
      <c r="CU74" s="7"/>
      <c r="CV74" s="7"/>
      <c r="CW74" s="7"/>
      <c r="CX74" s="7"/>
      <c r="CY74" s="7"/>
      <c r="CZ74" s="7"/>
      <c r="DA74" s="7"/>
      <c r="DB74" s="7"/>
      <c r="DC74" s="7"/>
      <c r="DD74" s="46">
        <v>1061</v>
      </c>
      <c r="DE74" s="47" t="s">
        <v>449</v>
      </c>
      <c r="DF74" s="7"/>
      <c r="DG74" s="7"/>
      <c r="DH74" s="7"/>
      <c r="DI74" s="7"/>
      <c r="DJ74" s="7"/>
      <c r="DK74" s="7"/>
      <c r="DL74" s="7"/>
      <c r="DM74" s="7"/>
      <c r="DN74" s="7"/>
      <c r="DO74" s="7"/>
      <c r="DP74" s="7"/>
      <c r="DQ74" s="7"/>
      <c r="DR74" s="7"/>
      <c r="DS74" s="7"/>
      <c r="DT74" s="7"/>
      <c r="DU74" s="7"/>
      <c r="DV74" s="7"/>
      <c r="DW74" s="7"/>
      <c r="DX74" s="7"/>
      <c r="DY74" s="7"/>
      <c r="DZ74" s="12"/>
      <c r="EM74" s="7"/>
      <c r="XFD74"/>
    </row>
    <row r="75" spans="1:143 16384:16384" s="20" customFormat="1" ht="15.75" thickBot="1" x14ac:dyDescent="0.3">
      <c r="A75" s="1"/>
      <c r="B75" s="116" t="s">
        <v>1111</v>
      </c>
      <c r="C75" s="117"/>
      <c r="D75" s="117"/>
      <c r="E75" s="117"/>
      <c r="F75" s="117"/>
      <c r="G75" s="117"/>
      <c r="H75" s="117"/>
      <c r="I75" s="117"/>
      <c r="J75" s="117"/>
      <c r="K75" s="117"/>
      <c r="L75" s="117"/>
      <c r="M75" s="117"/>
      <c r="N75" s="117"/>
      <c r="O75" s="117"/>
      <c r="P75" s="117"/>
      <c r="Q75" s="117"/>
      <c r="R75" s="117"/>
      <c r="S75" s="117"/>
      <c r="T75" s="117"/>
      <c r="U75" s="117"/>
      <c r="V75" s="117"/>
      <c r="W75" s="117"/>
      <c r="X75" s="117"/>
      <c r="Y75" s="117"/>
      <c r="Z75" s="117"/>
      <c r="AA75" s="117"/>
      <c r="AB75" s="117"/>
      <c r="AC75" s="117"/>
      <c r="AD75" s="117"/>
      <c r="AE75" s="117" t="s">
        <v>1112</v>
      </c>
      <c r="AF75" s="117"/>
      <c r="AG75" s="117"/>
      <c r="AH75" s="117"/>
      <c r="AI75" s="117"/>
      <c r="AJ75" s="117"/>
      <c r="AK75" s="117"/>
      <c r="AL75" s="117"/>
      <c r="AM75" s="117"/>
      <c r="AN75" s="117"/>
      <c r="AO75" s="117"/>
      <c r="AP75" s="117"/>
      <c r="AQ75" s="117"/>
      <c r="AR75" s="117"/>
      <c r="AS75" s="117"/>
      <c r="AT75" s="117"/>
      <c r="AU75" s="117"/>
      <c r="AV75" s="117"/>
      <c r="AW75" s="117"/>
      <c r="AX75" s="117"/>
      <c r="AY75" s="117"/>
      <c r="AZ75" s="117"/>
      <c r="BA75" s="164" t="s">
        <v>1088</v>
      </c>
      <c r="BB75" s="164"/>
      <c r="BC75" s="164"/>
      <c r="BD75" s="164"/>
      <c r="BE75" s="164"/>
      <c r="BF75" s="164"/>
      <c r="BG75" s="164"/>
      <c r="BH75" s="164"/>
      <c r="BI75" s="164"/>
      <c r="BJ75" s="164"/>
      <c r="BK75" s="42"/>
      <c r="BL75" s="7"/>
      <c r="BM75" s="16"/>
      <c r="BN75" s="7"/>
      <c r="BO75" s="7"/>
      <c r="BP75" s="7"/>
      <c r="BQ75" s="7"/>
      <c r="BS75" s="7" t="s">
        <v>450</v>
      </c>
      <c r="BT75" s="7" t="s">
        <v>451</v>
      </c>
      <c r="BU75" s="7"/>
      <c r="BV75" s="7"/>
      <c r="BW75" s="7"/>
      <c r="BX75" s="7"/>
      <c r="BY75" s="7"/>
      <c r="BZ75" s="7"/>
      <c r="CA75" s="7"/>
      <c r="CB75" s="7"/>
      <c r="CC75" s="7"/>
      <c r="CD75" s="7"/>
      <c r="CE75" s="7"/>
      <c r="CF75" s="7"/>
      <c r="CG75" s="7"/>
      <c r="CH75" s="7"/>
      <c r="CI75" s="7"/>
      <c r="CJ75" s="7"/>
      <c r="CK75" s="7"/>
      <c r="CL75" s="7"/>
      <c r="CM75" s="7"/>
      <c r="CN75" s="7"/>
      <c r="CO75" s="7"/>
      <c r="CP75" s="7"/>
      <c r="CQ75" s="7"/>
      <c r="CR75" s="7"/>
      <c r="CS75" s="7"/>
      <c r="CT75" s="7"/>
      <c r="CU75" s="7"/>
      <c r="CV75" s="7"/>
      <c r="CW75" s="7"/>
      <c r="CX75" s="7"/>
      <c r="CY75" s="7"/>
      <c r="CZ75" s="7"/>
      <c r="DA75" s="7"/>
      <c r="DB75" s="7"/>
      <c r="DC75" s="7"/>
      <c r="DD75" s="46">
        <v>1062</v>
      </c>
      <c r="DE75" s="47" t="s">
        <v>452</v>
      </c>
      <c r="DF75" s="7"/>
      <c r="DG75" s="7"/>
      <c r="DH75" s="7"/>
      <c r="DI75" s="7"/>
      <c r="DJ75" s="7"/>
      <c r="DK75" s="7"/>
      <c r="DL75" s="7"/>
      <c r="DM75" s="7"/>
      <c r="DN75" s="7"/>
      <c r="DO75" s="7"/>
      <c r="DP75" s="7"/>
      <c r="DQ75" s="7"/>
      <c r="DR75" s="7"/>
      <c r="DS75" s="7"/>
      <c r="DT75" s="7"/>
      <c r="DU75" s="7"/>
      <c r="DV75" s="7"/>
      <c r="DW75" s="7"/>
      <c r="DX75" s="7"/>
      <c r="DY75" s="7"/>
      <c r="DZ75" s="12"/>
      <c r="EM75" s="7"/>
      <c r="XFD75"/>
    </row>
    <row r="76" spans="1:143 16384:16384" s="20" customFormat="1" ht="15.75" thickBot="1" x14ac:dyDescent="0.3">
      <c r="A76" s="1"/>
      <c r="B76" s="261" t="s">
        <v>453</v>
      </c>
      <c r="C76" s="262"/>
      <c r="D76" s="262"/>
      <c r="E76" s="262"/>
      <c r="F76" s="262"/>
      <c r="G76" s="262"/>
      <c r="H76" s="262"/>
      <c r="I76" s="262"/>
      <c r="J76" s="262"/>
      <c r="K76" s="262"/>
      <c r="L76" s="262"/>
      <c r="M76" s="262"/>
      <c r="N76" s="262"/>
      <c r="O76" s="262"/>
      <c r="P76" s="262"/>
      <c r="Q76" s="262"/>
      <c r="R76" s="262"/>
      <c r="S76" s="262"/>
      <c r="T76" s="262"/>
      <c r="U76" s="262"/>
      <c r="V76" s="262"/>
      <c r="W76" s="262"/>
      <c r="X76" s="262"/>
      <c r="Y76" s="262"/>
      <c r="Z76" s="262"/>
      <c r="AA76" s="262"/>
      <c r="AB76" s="262"/>
      <c r="AC76" s="262"/>
      <c r="AD76" s="262"/>
      <c r="AE76" s="262" t="s">
        <v>454</v>
      </c>
      <c r="AF76" s="262"/>
      <c r="AG76" s="262"/>
      <c r="AH76" s="262"/>
      <c r="AI76" s="262"/>
      <c r="AJ76" s="262"/>
      <c r="AK76" s="262"/>
      <c r="AL76" s="262"/>
      <c r="AM76" s="262"/>
      <c r="AN76" s="262"/>
      <c r="AO76" s="262"/>
      <c r="AP76" s="262"/>
      <c r="AQ76" s="262"/>
      <c r="AR76" s="262"/>
      <c r="AS76" s="262"/>
      <c r="AT76" s="262"/>
      <c r="AU76" s="262"/>
      <c r="AV76" s="262"/>
      <c r="AW76" s="262"/>
      <c r="AX76" s="262"/>
      <c r="AY76" s="262"/>
      <c r="AZ76" s="262"/>
      <c r="BA76" s="262" t="s">
        <v>223</v>
      </c>
      <c r="BB76" s="262"/>
      <c r="BC76" s="262"/>
      <c r="BD76" s="262"/>
      <c r="BE76" s="262"/>
      <c r="BF76" s="262"/>
      <c r="BG76" s="262"/>
      <c r="BH76" s="262"/>
      <c r="BI76" s="262"/>
      <c r="BJ76" s="262"/>
      <c r="BK76" s="15"/>
      <c r="BL76" s="7" t="str">
        <f>IF(B76="","ojo","ok")</f>
        <v>ok</v>
      </c>
      <c r="BM76" s="16" t="str">
        <f>IF(AE76="","ojo","ok")</f>
        <v>ok</v>
      </c>
      <c r="BN76" s="7" t="str">
        <f>IF(BA76="","ojo","ok")</f>
        <v>ok</v>
      </c>
      <c r="BO76" s="7"/>
      <c r="BP76" s="7"/>
      <c r="BQ76" s="7"/>
      <c r="BS76" s="7" t="s">
        <v>455</v>
      </c>
      <c r="BT76" s="7" t="s">
        <v>456</v>
      </c>
      <c r="BU76" s="7"/>
      <c r="BV76" s="7"/>
      <c r="BW76" s="7"/>
      <c r="BX76" s="7"/>
      <c r="BY76" s="7"/>
      <c r="BZ76" s="7"/>
      <c r="CA76" s="7"/>
      <c r="CB76" s="7"/>
      <c r="CC76" s="7"/>
      <c r="CD76" s="7"/>
      <c r="CE76" s="7"/>
      <c r="CF76" s="7"/>
      <c r="CG76" s="7"/>
      <c r="CH76" s="7"/>
      <c r="CI76" s="7"/>
      <c r="CJ76" s="7"/>
      <c r="CK76" s="7"/>
      <c r="CL76" s="7"/>
      <c r="CM76" s="7"/>
      <c r="CN76" s="7"/>
      <c r="CO76" s="7"/>
      <c r="CP76" s="7"/>
      <c r="CQ76" s="7"/>
      <c r="CR76" s="7"/>
      <c r="CS76" s="7"/>
      <c r="CT76" s="7"/>
      <c r="CU76" s="7"/>
      <c r="CV76" s="7"/>
      <c r="CW76" s="7"/>
      <c r="CX76" s="7"/>
      <c r="CY76" s="7"/>
      <c r="CZ76" s="7"/>
      <c r="DA76" s="7"/>
      <c r="DB76" s="7"/>
      <c r="DC76" s="7"/>
      <c r="DD76" s="46">
        <v>1063</v>
      </c>
      <c r="DE76" s="47" t="s">
        <v>457</v>
      </c>
      <c r="DF76" s="7"/>
      <c r="DG76" s="7"/>
      <c r="DH76" s="7"/>
      <c r="DI76" s="7"/>
      <c r="DJ76" s="7"/>
      <c r="DK76" s="7"/>
      <c r="DL76" s="7"/>
      <c r="DM76" s="7"/>
      <c r="DN76" s="7"/>
      <c r="DO76" s="7"/>
      <c r="DP76" s="7"/>
      <c r="DQ76" s="7"/>
      <c r="DR76" s="7"/>
      <c r="DS76" s="7"/>
      <c r="DT76" s="7"/>
      <c r="DU76" s="7"/>
      <c r="DV76" s="7"/>
      <c r="DW76" s="7"/>
      <c r="DX76" s="7"/>
      <c r="DY76" s="7"/>
      <c r="DZ76" s="12"/>
      <c r="EM76" s="7"/>
      <c r="XFD76"/>
    </row>
    <row r="77" spans="1:143 16384:16384" s="20" customFormat="1" ht="3" customHeight="1" thickBot="1" x14ac:dyDescent="0.3">
      <c r="A77" s="1"/>
      <c r="B77" s="265"/>
      <c r="C77" s="266"/>
      <c r="D77" s="266"/>
      <c r="E77" s="266"/>
      <c r="F77" s="266"/>
      <c r="G77" s="266"/>
      <c r="H77" s="266"/>
      <c r="I77" s="266"/>
      <c r="J77" s="266"/>
      <c r="K77" s="266"/>
      <c r="L77" s="266"/>
      <c r="M77" s="266"/>
      <c r="N77" s="266"/>
      <c r="O77" s="266"/>
      <c r="P77" s="266"/>
      <c r="Q77" s="266"/>
      <c r="R77" s="266"/>
      <c r="S77" s="266"/>
      <c r="T77" s="266"/>
      <c r="U77" s="266"/>
      <c r="V77" s="266"/>
      <c r="W77" s="266"/>
      <c r="X77" s="266"/>
      <c r="Y77" s="266"/>
      <c r="Z77" s="266"/>
      <c r="AA77" s="266"/>
      <c r="AB77" s="266"/>
      <c r="AC77" s="266"/>
      <c r="AD77" s="266"/>
      <c r="AE77" s="266"/>
      <c r="AF77" s="266"/>
      <c r="AG77" s="266"/>
      <c r="AH77" s="266"/>
      <c r="AI77" s="266"/>
      <c r="AJ77" s="266"/>
      <c r="AK77" s="266"/>
      <c r="AL77" s="266"/>
      <c r="AM77" s="266"/>
      <c r="AN77" s="266"/>
      <c r="AO77" s="266"/>
      <c r="AP77" s="266"/>
      <c r="AQ77" s="266"/>
      <c r="AR77" s="266"/>
      <c r="AS77" s="266"/>
      <c r="AT77" s="266"/>
      <c r="AU77" s="266"/>
      <c r="AV77" s="266"/>
      <c r="AW77" s="266"/>
      <c r="AX77" s="266"/>
      <c r="AY77" s="266"/>
      <c r="AZ77" s="266"/>
      <c r="BA77" s="266"/>
      <c r="BB77" s="266"/>
      <c r="BC77" s="266"/>
      <c r="BD77" s="266"/>
      <c r="BE77" s="266"/>
      <c r="BF77" s="266"/>
      <c r="BG77" s="266"/>
      <c r="BH77" s="266"/>
      <c r="BI77" s="266"/>
      <c r="BJ77" s="266"/>
      <c r="BK77" s="31"/>
      <c r="BL77" s="7"/>
      <c r="BM77" s="16"/>
      <c r="BN77" s="7"/>
      <c r="BO77" s="7"/>
      <c r="BP77" s="7"/>
      <c r="BQ77" s="7"/>
      <c r="BS77" s="7" t="s">
        <v>458</v>
      </c>
      <c r="BT77" s="7" t="s">
        <v>459</v>
      </c>
      <c r="BU77" s="7"/>
      <c r="BV77" s="7"/>
      <c r="BW77" s="7"/>
      <c r="BX77" s="7"/>
      <c r="BY77" s="7"/>
      <c r="BZ77" s="7"/>
      <c r="CA77" s="7"/>
      <c r="CB77" s="7"/>
      <c r="CC77" s="7"/>
      <c r="CD77" s="7"/>
      <c r="CE77" s="7"/>
      <c r="CF77" s="7"/>
      <c r="CG77" s="7"/>
      <c r="CH77" s="7"/>
      <c r="CI77" s="7"/>
      <c r="CJ77" s="7"/>
      <c r="CK77" s="7"/>
      <c r="CL77" s="7"/>
      <c r="CM77" s="7"/>
      <c r="CN77" s="7"/>
      <c r="CO77" s="7"/>
      <c r="CP77" s="7"/>
      <c r="CQ77" s="7"/>
      <c r="CR77" s="7"/>
      <c r="CS77" s="7"/>
      <c r="CT77" s="7"/>
      <c r="CU77" s="7"/>
      <c r="CV77" s="7"/>
      <c r="CW77" s="7"/>
      <c r="CX77" s="7"/>
      <c r="CY77" s="7"/>
      <c r="CZ77" s="7"/>
      <c r="DA77" s="7"/>
      <c r="DB77" s="7"/>
      <c r="DC77" s="7"/>
      <c r="DD77" s="46">
        <v>1071</v>
      </c>
      <c r="DE77" s="47" t="s">
        <v>460</v>
      </c>
      <c r="DF77" s="7"/>
      <c r="DG77" s="7"/>
      <c r="DH77" s="7"/>
      <c r="DI77" s="7"/>
      <c r="DJ77" s="7"/>
      <c r="DK77" s="7"/>
      <c r="DL77" s="7"/>
      <c r="DM77" s="7"/>
      <c r="DN77" s="7"/>
      <c r="DO77" s="7"/>
      <c r="DP77" s="7"/>
      <c r="DQ77" s="7"/>
      <c r="DR77" s="7"/>
      <c r="DS77" s="7"/>
      <c r="DT77" s="7"/>
      <c r="DU77" s="7"/>
      <c r="DV77" s="7"/>
      <c r="DW77" s="7"/>
      <c r="DX77" s="7"/>
      <c r="DY77" s="7"/>
      <c r="DZ77" s="12"/>
      <c r="EM77" s="7"/>
      <c r="XFD77"/>
    </row>
    <row r="78" spans="1:143 16384:16384" s="20" customFormat="1" ht="31.5" customHeight="1" thickBot="1" x14ac:dyDescent="0.3">
      <c r="A78" s="1"/>
      <c r="B78" s="162" t="s">
        <v>1113</v>
      </c>
      <c r="C78" s="120"/>
      <c r="D78" s="120"/>
      <c r="E78" s="120"/>
      <c r="F78" s="120"/>
      <c r="G78" s="120"/>
      <c r="H78" s="120"/>
      <c r="I78" s="120"/>
      <c r="J78" s="120"/>
      <c r="K78" s="120"/>
      <c r="L78" s="120"/>
      <c r="M78" s="120"/>
      <c r="N78" s="120"/>
      <c r="O78" s="120"/>
      <c r="P78" s="120"/>
      <c r="Q78" s="120"/>
      <c r="R78" s="120"/>
      <c r="S78" s="120"/>
      <c r="T78" s="120"/>
      <c r="U78" s="120"/>
      <c r="V78" s="120"/>
      <c r="W78" s="120"/>
      <c r="X78" s="120"/>
      <c r="Y78" s="120"/>
      <c r="Z78" s="120"/>
      <c r="AA78" s="120"/>
      <c r="AB78" s="120"/>
      <c r="AC78" s="120"/>
      <c r="AD78" s="120"/>
      <c r="AE78" s="149"/>
      <c r="AF78" s="267" t="s">
        <v>461</v>
      </c>
      <c r="AG78" s="268"/>
      <c r="AH78" s="268"/>
      <c r="AI78" s="268"/>
      <c r="AJ78" s="268"/>
      <c r="AK78" s="268"/>
      <c r="AL78" s="268"/>
      <c r="AM78" s="268"/>
      <c r="AN78" s="268"/>
      <c r="AO78" s="268"/>
      <c r="AP78" s="268"/>
      <c r="AQ78" s="268"/>
      <c r="AR78" s="268"/>
      <c r="AS78" s="268"/>
      <c r="AT78" s="268"/>
      <c r="AU78" s="268"/>
      <c r="AV78" s="268"/>
      <c r="AW78" s="268"/>
      <c r="AX78" s="268"/>
      <c r="AY78" s="268"/>
      <c r="AZ78" s="268"/>
      <c r="BA78" s="268"/>
      <c r="BB78" s="268"/>
      <c r="BC78" s="268"/>
      <c r="BD78" s="268"/>
      <c r="BE78" s="268"/>
      <c r="BF78" s="268"/>
      <c r="BG78" s="268"/>
      <c r="BH78" s="268"/>
      <c r="BI78" s="268"/>
      <c r="BJ78" s="269"/>
      <c r="BK78" s="73"/>
      <c r="BL78" s="7"/>
      <c r="BM78" s="16"/>
      <c r="BN78" s="7"/>
      <c r="BO78" s="7"/>
      <c r="BP78" s="7"/>
      <c r="BQ78" s="7"/>
      <c r="BS78" s="7" t="s">
        <v>462</v>
      </c>
      <c r="BT78" s="7" t="s">
        <v>463</v>
      </c>
      <c r="BU78" s="7"/>
      <c r="BV78" s="7"/>
      <c r="BW78" s="7"/>
      <c r="BX78" s="7"/>
      <c r="BY78" s="7"/>
      <c r="BZ78" s="7"/>
      <c r="CA78" s="7"/>
      <c r="CB78" s="7"/>
      <c r="CC78" s="7"/>
      <c r="CD78" s="7"/>
      <c r="CE78" s="7"/>
      <c r="CF78" s="7"/>
      <c r="CG78" s="7"/>
      <c r="CH78" s="7"/>
      <c r="CI78" s="74">
        <v>1</v>
      </c>
      <c r="CJ78" s="74"/>
      <c r="CK78" s="74"/>
      <c r="CL78" s="74" t="s">
        <v>464</v>
      </c>
      <c r="CM78" s="75" t="s">
        <v>465</v>
      </c>
      <c r="CN78" s="7"/>
      <c r="CO78" s="7"/>
      <c r="CP78" s="7"/>
      <c r="CQ78" s="7"/>
      <c r="CR78" s="7"/>
      <c r="CS78" s="7"/>
      <c r="CT78" s="7"/>
      <c r="CU78" s="7"/>
      <c r="CV78" s="7"/>
      <c r="CW78" s="7"/>
      <c r="CX78" s="7"/>
      <c r="CY78" s="7"/>
      <c r="CZ78" s="7"/>
      <c r="DA78" s="7"/>
      <c r="DB78" s="7"/>
      <c r="DC78" s="7"/>
      <c r="DD78" s="46">
        <v>1072</v>
      </c>
      <c r="DE78" s="47" t="s">
        <v>466</v>
      </c>
      <c r="DF78" s="7"/>
      <c r="DG78" s="7"/>
      <c r="DH78" s="7"/>
      <c r="DI78" s="7"/>
      <c r="DJ78" s="7"/>
      <c r="DK78" s="7"/>
      <c r="DL78" s="7"/>
      <c r="DM78" s="7"/>
      <c r="DN78" s="7"/>
      <c r="DO78" s="7"/>
      <c r="DP78" s="7"/>
      <c r="DQ78" s="7"/>
      <c r="DR78" s="7"/>
      <c r="DS78" s="7"/>
      <c r="DT78" s="7"/>
      <c r="DU78" s="7"/>
      <c r="DV78" s="7"/>
      <c r="DW78" s="7"/>
      <c r="DX78" s="7"/>
      <c r="DY78" s="7"/>
      <c r="DZ78" s="12"/>
      <c r="EM78" s="7"/>
      <c r="XFD78"/>
    </row>
    <row r="79" spans="1:143 16384:16384" s="20" customFormat="1" ht="13.5" customHeight="1" thickBot="1" x14ac:dyDescent="0.3">
      <c r="A79" s="1"/>
      <c r="B79" s="270" t="s">
        <v>467</v>
      </c>
      <c r="C79" s="271"/>
      <c r="D79" s="271"/>
      <c r="E79" s="271"/>
      <c r="F79" s="271"/>
      <c r="G79" s="271"/>
      <c r="H79" s="271"/>
      <c r="I79" s="271"/>
      <c r="J79" s="271"/>
      <c r="K79" s="271"/>
      <c r="L79" s="271"/>
      <c r="M79" s="271"/>
      <c r="N79" s="271"/>
      <c r="O79" s="271"/>
      <c r="P79" s="271"/>
      <c r="Q79" s="271"/>
      <c r="R79" s="271"/>
      <c r="S79" s="271"/>
      <c r="T79" s="271"/>
      <c r="U79" s="271"/>
      <c r="V79" s="271"/>
      <c r="W79" s="271"/>
      <c r="X79" s="271"/>
      <c r="Y79" s="271"/>
      <c r="Z79" s="271"/>
      <c r="AA79" s="271"/>
      <c r="AB79" s="271"/>
      <c r="AC79" s="271"/>
      <c r="AD79" s="271"/>
      <c r="AE79" s="184"/>
      <c r="AF79" s="272"/>
      <c r="AG79" s="273"/>
      <c r="AH79" s="273"/>
      <c r="AI79" s="273"/>
      <c r="AJ79" s="273"/>
      <c r="AK79" s="273"/>
      <c r="AL79" s="273"/>
      <c r="AM79" s="273" t="s">
        <v>39</v>
      </c>
      <c r="AN79" s="273"/>
      <c r="AO79" s="256" t="s">
        <v>36</v>
      </c>
      <c r="AP79" s="257"/>
      <c r="AQ79" s="258"/>
      <c r="AR79" s="272"/>
      <c r="AS79" s="273"/>
      <c r="AT79" s="273"/>
      <c r="AU79" s="273"/>
      <c r="AV79" s="273"/>
      <c r="AW79" s="273"/>
      <c r="AX79" s="273"/>
      <c r="AY79" s="273"/>
      <c r="AZ79" s="273" t="s">
        <v>59</v>
      </c>
      <c r="BA79" s="273"/>
      <c r="BB79" s="273"/>
      <c r="BC79" s="273"/>
      <c r="BD79" s="256"/>
      <c r="BE79" s="257"/>
      <c r="BF79" s="258"/>
      <c r="BG79" s="273"/>
      <c r="BH79" s="273"/>
      <c r="BI79" s="273"/>
      <c r="BJ79" s="286"/>
      <c r="BK79" s="31"/>
      <c r="BL79" s="7" t="str">
        <f>IF(B79="","ojo","ok")</f>
        <v>ok</v>
      </c>
      <c r="BM79" s="16" t="str">
        <f>IF(OR(CONCATENATE(AO79,BD79)="XX",CONCATENATE(AX79,BD79)=""),"ojo","ok")</f>
        <v>ojo</v>
      </c>
      <c r="BN79" s="7"/>
      <c r="BO79" s="7"/>
      <c r="BP79" s="7"/>
      <c r="BQ79" s="7"/>
      <c r="BS79" s="7" t="s">
        <v>468</v>
      </c>
      <c r="BT79" s="7" t="s">
        <v>469</v>
      </c>
      <c r="BU79" s="7"/>
      <c r="BV79" s="7"/>
      <c r="BW79" s="7"/>
      <c r="BX79" s="7"/>
      <c r="BY79" s="7"/>
      <c r="BZ79" s="7"/>
      <c r="CA79" s="7"/>
      <c r="CB79" s="7"/>
      <c r="CC79" s="7"/>
      <c r="CD79" s="7"/>
      <c r="CE79" s="7"/>
      <c r="CF79" s="7"/>
      <c r="CG79" s="7"/>
      <c r="CH79" s="7"/>
      <c r="CI79" s="22">
        <v>2</v>
      </c>
      <c r="CJ79" s="22"/>
      <c r="CK79" s="22"/>
      <c r="CL79" s="22" t="s">
        <v>470</v>
      </c>
      <c r="CM79" s="23" t="s">
        <v>471</v>
      </c>
      <c r="CN79" s="7"/>
      <c r="CO79" s="7"/>
      <c r="CP79" s="7"/>
      <c r="CQ79" s="7"/>
      <c r="CR79" s="7"/>
      <c r="CS79" s="7" t="str">
        <f>IF(B79="","OJO","OK")</f>
        <v>OK</v>
      </c>
      <c r="CT79" s="7"/>
      <c r="CU79" s="7"/>
      <c r="CV79" s="7"/>
      <c r="CW79" s="7"/>
      <c r="CX79" s="7"/>
      <c r="CY79" s="7"/>
      <c r="CZ79" s="7"/>
      <c r="DA79" s="7"/>
      <c r="DB79" s="7"/>
      <c r="DC79" s="7"/>
      <c r="DD79" s="46">
        <v>1081</v>
      </c>
      <c r="DE79" s="47" t="s">
        <v>472</v>
      </c>
      <c r="DF79" s="7"/>
      <c r="DG79" s="7"/>
      <c r="DH79" s="7"/>
      <c r="DI79" s="7"/>
      <c r="DJ79" s="7"/>
      <c r="DK79" s="7"/>
      <c r="DL79" s="7"/>
      <c r="DM79" s="7"/>
      <c r="DN79" s="7"/>
      <c r="DO79" s="7"/>
      <c r="DP79" s="7"/>
      <c r="DQ79" s="7"/>
      <c r="DR79" s="7"/>
      <c r="DS79" s="7"/>
      <c r="DT79" s="7"/>
      <c r="DU79" s="7"/>
      <c r="DV79" s="7"/>
      <c r="DW79" s="7"/>
      <c r="DX79" s="7"/>
      <c r="DY79" s="7"/>
      <c r="DZ79" s="12"/>
      <c r="EM79" s="7"/>
      <c r="XFD79"/>
    </row>
    <row r="80" spans="1:143 16384:16384" s="20" customFormat="1" ht="3" customHeight="1" thickBot="1" x14ac:dyDescent="0.3">
      <c r="A80" s="1"/>
      <c r="B80" s="287"/>
      <c r="C80" s="288"/>
      <c r="D80" s="288"/>
      <c r="E80" s="288"/>
      <c r="F80" s="288"/>
      <c r="G80" s="288"/>
      <c r="H80" s="288"/>
      <c r="I80" s="288"/>
      <c r="J80" s="288"/>
      <c r="K80" s="288"/>
      <c r="L80" s="288"/>
      <c r="M80" s="288"/>
      <c r="N80" s="288"/>
      <c r="O80" s="288"/>
      <c r="P80" s="288"/>
      <c r="Q80" s="288"/>
      <c r="R80" s="288"/>
      <c r="S80" s="288"/>
      <c r="T80" s="288"/>
      <c r="U80" s="288"/>
      <c r="V80" s="288"/>
      <c r="W80" s="288"/>
      <c r="X80" s="288"/>
      <c r="Y80" s="288"/>
      <c r="Z80" s="288"/>
      <c r="AA80" s="288"/>
      <c r="AB80" s="288"/>
      <c r="AC80" s="288"/>
      <c r="AD80" s="288"/>
      <c r="AE80" s="288"/>
      <c r="AF80" s="288"/>
      <c r="AG80" s="288"/>
      <c r="AH80" s="288"/>
      <c r="AI80" s="288"/>
      <c r="AJ80" s="288"/>
      <c r="AK80" s="288"/>
      <c r="AL80" s="288"/>
      <c r="AM80" s="288"/>
      <c r="AN80" s="288"/>
      <c r="AO80" s="288"/>
      <c r="AP80" s="288"/>
      <c r="AQ80" s="288"/>
      <c r="AR80" s="288"/>
      <c r="AS80" s="288"/>
      <c r="AT80" s="288"/>
      <c r="AU80" s="288"/>
      <c r="AV80" s="288"/>
      <c r="AW80" s="288"/>
      <c r="AX80" s="288"/>
      <c r="AY80" s="288"/>
      <c r="AZ80" s="288"/>
      <c r="BA80" s="288"/>
      <c r="BB80" s="288"/>
      <c r="BC80" s="288"/>
      <c r="BD80" s="288"/>
      <c r="BE80" s="288"/>
      <c r="BF80" s="288"/>
      <c r="BG80" s="288"/>
      <c r="BH80" s="288"/>
      <c r="BI80" s="288"/>
      <c r="BJ80" s="288"/>
      <c r="BK80" s="42"/>
      <c r="BL80" s="7"/>
      <c r="BM80" s="16"/>
      <c r="BN80" s="7"/>
      <c r="BO80" s="7"/>
      <c r="BP80" s="7"/>
      <c r="BQ80" s="7"/>
      <c r="BS80" s="7" t="s">
        <v>473</v>
      </c>
      <c r="BT80" s="7" t="s">
        <v>474</v>
      </c>
      <c r="BU80" s="7"/>
      <c r="BV80" s="7"/>
      <c r="BW80" s="7"/>
      <c r="BX80" s="7"/>
      <c r="BY80" s="7"/>
      <c r="BZ80" s="7"/>
      <c r="CA80" s="7"/>
      <c r="CB80" s="7"/>
      <c r="CC80" s="7"/>
      <c r="CD80" s="7"/>
      <c r="CE80" s="7"/>
      <c r="CF80" s="7"/>
      <c r="CG80" s="7"/>
      <c r="CH80" s="7"/>
      <c r="CI80" s="7"/>
      <c r="CJ80" s="7"/>
      <c r="CK80" s="7"/>
      <c r="CL80" s="7"/>
      <c r="CM80" s="7"/>
      <c r="CN80" s="7"/>
      <c r="CO80" s="7"/>
      <c r="CP80" s="7"/>
      <c r="CQ80" s="7"/>
      <c r="CR80" s="7"/>
      <c r="CS80" s="7"/>
      <c r="CT80" s="7"/>
      <c r="CU80" s="7"/>
      <c r="CV80" s="7"/>
      <c r="CW80" s="7"/>
      <c r="CX80" s="7"/>
      <c r="CY80" s="7"/>
      <c r="CZ80" s="7"/>
      <c r="DA80" s="7" t="s">
        <v>400</v>
      </c>
      <c r="DB80" s="7"/>
      <c r="DC80" s="7"/>
      <c r="DD80" s="46">
        <v>1082</v>
      </c>
      <c r="DE80" s="47" t="s">
        <v>475</v>
      </c>
      <c r="DF80" s="7"/>
      <c r="DG80" s="7"/>
      <c r="DH80" s="7"/>
      <c r="DI80" s="7"/>
      <c r="DJ80" s="7"/>
      <c r="DK80" s="7"/>
      <c r="DL80" s="7"/>
      <c r="DM80" s="7"/>
      <c r="DN80" s="7"/>
      <c r="DO80" s="7"/>
      <c r="DP80" s="7"/>
      <c r="DQ80" s="7"/>
      <c r="DR80" s="7"/>
      <c r="DS80" s="7"/>
      <c r="DT80" s="7"/>
      <c r="DU80" s="7"/>
      <c r="DV80" s="7"/>
      <c r="DW80" s="7"/>
      <c r="DX80" s="7"/>
      <c r="DY80" s="7"/>
      <c r="DZ80" s="12"/>
      <c r="EM80" s="7"/>
      <c r="XFD80"/>
    </row>
    <row r="81" spans="1:143 16384:16384" s="20" customFormat="1" ht="3" customHeight="1" thickBot="1" x14ac:dyDescent="0.3">
      <c r="A81" s="1"/>
      <c r="B81" s="287"/>
      <c r="C81" s="288"/>
      <c r="D81" s="288"/>
      <c r="E81" s="288"/>
      <c r="F81" s="288"/>
      <c r="G81" s="288"/>
      <c r="H81" s="288"/>
      <c r="I81" s="288"/>
      <c r="J81" s="288"/>
      <c r="K81" s="288"/>
      <c r="L81" s="288"/>
      <c r="M81" s="288"/>
      <c r="N81" s="288"/>
      <c r="O81" s="288"/>
      <c r="P81" s="288"/>
      <c r="Q81" s="288"/>
      <c r="R81" s="288"/>
      <c r="S81" s="288"/>
      <c r="T81" s="288"/>
      <c r="U81" s="288"/>
      <c r="V81" s="288"/>
      <c r="W81" s="288"/>
      <c r="X81" s="288"/>
      <c r="Y81" s="288"/>
      <c r="Z81" s="288"/>
      <c r="AA81" s="288"/>
      <c r="AB81" s="288"/>
      <c r="AC81" s="288"/>
      <c r="AD81" s="288"/>
      <c r="AE81" s="288"/>
      <c r="AF81" s="288"/>
      <c r="AG81" s="288"/>
      <c r="AH81" s="288"/>
      <c r="AI81" s="288"/>
      <c r="AJ81" s="288"/>
      <c r="AK81" s="288"/>
      <c r="AL81" s="288"/>
      <c r="AM81" s="288"/>
      <c r="AN81" s="288"/>
      <c r="AO81" s="288"/>
      <c r="AP81" s="288"/>
      <c r="AQ81" s="288"/>
      <c r="AR81" s="288"/>
      <c r="AS81" s="288"/>
      <c r="AT81" s="288"/>
      <c r="AU81" s="288"/>
      <c r="AV81" s="288"/>
      <c r="AW81" s="288"/>
      <c r="AX81" s="288"/>
      <c r="AY81" s="288"/>
      <c r="AZ81" s="288"/>
      <c r="BA81" s="288"/>
      <c r="BB81" s="288"/>
      <c r="BC81" s="288"/>
      <c r="BD81" s="288"/>
      <c r="BE81" s="288"/>
      <c r="BF81" s="288"/>
      <c r="BG81" s="288"/>
      <c r="BH81" s="288"/>
      <c r="BI81" s="288"/>
      <c r="BJ81" s="288"/>
      <c r="BK81" s="42"/>
      <c r="BL81" s="7"/>
      <c r="BM81" s="16"/>
      <c r="BN81" s="7"/>
      <c r="BO81" s="7"/>
      <c r="BP81" s="7"/>
      <c r="BQ81" s="7"/>
      <c r="BS81" s="7" t="s">
        <v>476</v>
      </c>
      <c r="BT81" s="7" t="s">
        <v>477</v>
      </c>
      <c r="BU81" s="7"/>
      <c r="BV81" s="7"/>
      <c r="BW81" s="7"/>
      <c r="BX81" s="7"/>
      <c r="BY81" s="7"/>
      <c r="BZ81" s="7"/>
      <c r="CA81" s="7"/>
      <c r="CB81" s="7"/>
      <c r="CC81" s="7"/>
      <c r="CD81" s="7"/>
      <c r="CE81" s="7"/>
      <c r="CF81" s="7"/>
      <c r="CG81" s="7"/>
      <c r="CH81" s="7"/>
      <c r="CI81" s="7"/>
      <c r="CJ81" s="7"/>
      <c r="CK81" s="7"/>
      <c r="CL81" s="7"/>
      <c r="CM81" s="7"/>
      <c r="CN81" s="7"/>
      <c r="CO81" s="7"/>
      <c r="CP81" s="7"/>
      <c r="CQ81" s="7"/>
      <c r="CR81" s="7"/>
      <c r="CS81" s="7"/>
      <c r="CT81" s="7"/>
      <c r="CU81" s="7"/>
      <c r="CV81" s="7"/>
      <c r="CW81" s="7"/>
      <c r="CX81" s="7"/>
      <c r="CY81" s="7"/>
      <c r="CZ81" s="7"/>
      <c r="DA81" s="7"/>
      <c r="DB81" s="7"/>
      <c r="DC81" s="7"/>
      <c r="DD81" s="46">
        <v>1083</v>
      </c>
      <c r="DE81" s="47" t="s">
        <v>478</v>
      </c>
      <c r="DF81" s="7"/>
      <c r="DG81" s="7"/>
      <c r="DH81" s="7"/>
      <c r="DI81" s="7"/>
      <c r="DJ81" s="7"/>
      <c r="DK81" s="7"/>
      <c r="DL81" s="7"/>
      <c r="DM81" s="7"/>
      <c r="DN81" s="7"/>
      <c r="DO81" s="7"/>
      <c r="DP81" s="7"/>
      <c r="DQ81" s="7"/>
      <c r="DR81" s="7"/>
      <c r="DS81" s="7"/>
      <c r="DT81" s="7"/>
      <c r="DU81" s="7"/>
      <c r="DV81" s="7"/>
      <c r="DW81" s="7"/>
      <c r="DX81" s="7"/>
      <c r="DY81" s="7"/>
      <c r="DZ81" s="12"/>
      <c r="EM81" s="7"/>
      <c r="XFD81"/>
    </row>
    <row r="82" spans="1:143 16384:16384" s="20" customFormat="1" ht="30" customHeight="1" thickBot="1" x14ac:dyDescent="0.3">
      <c r="A82" s="1"/>
      <c r="B82" s="289" t="s">
        <v>479</v>
      </c>
      <c r="C82" s="290"/>
      <c r="D82" s="290"/>
      <c r="E82" s="290"/>
      <c r="F82" s="290"/>
      <c r="G82" s="290"/>
      <c r="H82" s="290"/>
      <c r="I82" s="290"/>
      <c r="J82" s="290"/>
      <c r="K82" s="290"/>
      <c r="L82" s="290"/>
      <c r="M82" s="290"/>
      <c r="N82" s="290"/>
      <c r="O82" s="290"/>
      <c r="P82" s="290"/>
      <c r="Q82" s="290"/>
      <c r="R82" s="290"/>
      <c r="S82" s="290"/>
      <c r="T82" s="290"/>
      <c r="U82" s="290"/>
      <c r="V82" s="290"/>
      <c r="W82" s="290"/>
      <c r="X82" s="290"/>
      <c r="Y82" s="290"/>
      <c r="Z82" s="290"/>
      <c r="AA82" s="290"/>
      <c r="AB82" s="290"/>
      <c r="AC82" s="290"/>
      <c r="AD82" s="290"/>
      <c r="AE82" s="290"/>
      <c r="AF82" s="290"/>
      <c r="AG82" s="290"/>
      <c r="AH82" s="290"/>
      <c r="AI82" s="290"/>
      <c r="AJ82" s="290"/>
      <c r="AK82" s="290"/>
      <c r="AL82" s="290"/>
      <c r="AM82" s="290"/>
      <c r="AN82" s="290"/>
      <c r="AO82" s="290"/>
      <c r="AP82" s="290"/>
      <c r="AQ82" s="290"/>
      <c r="AR82" s="290"/>
      <c r="AS82" s="290"/>
      <c r="AT82" s="290"/>
      <c r="AU82" s="290"/>
      <c r="AV82" s="290"/>
      <c r="AW82" s="290"/>
      <c r="AX82" s="290"/>
      <c r="AY82" s="290"/>
      <c r="AZ82" s="290"/>
      <c r="BA82" s="290"/>
      <c r="BB82" s="290"/>
      <c r="BC82" s="290"/>
      <c r="BD82" s="290"/>
      <c r="BE82" s="290"/>
      <c r="BF82" s="290"/>
      <c r="BG82" s="290"/>
      <c r="BH82" s="290"/>
      <c r="BI82" s="290"/>
      <c r="BJ82" s="291"/>
      <c r="BK82" s="15"/>
      <c r="BL82" s="7"/>
      <c r="BM82" s="16"/>
      <c r="BN82" s="7"/>
      <c r="BO82" s="7"/>
      <c r="BP82" s="7"/>
      <c r="BQ82" s="7"/>
      <c r="BS82" s="7" t="s">
        <v>480</v>
      </c>
      <c r="BT82" s="7" t="s">
        <v>481</v>
      </c>
      <c r="BU82" s="7"/>
      <c r="BV82" s="7"/>
      <c r="BW82" s="7"/>
      <c r="BX82" s="7"/>
      <c r="BY82" s="7"/>
      <c r="BZ82" s="7"/>
      <c r="CA82" s="7"/>
      <c r="CB82" s="7"/>
      <c r="CC82" s="7"/>
      <c r="CD82" s="7"/>
      <c r="CE82" s="7"/>
      <c r="CF82" s="7"/>
      <c r="CG82" s="7"/>
      <c r="CH82" s="7"/>
      <c r="CI82" s="7"/>
      <c r="CJ82" s="7"/>
      <c r="CK82" s="7"/>
      <c r="CL82" s="7"/>
      <c r="CM82" s="7"/>
      <c r="CN82" s="7"/>
      <c r="CO82" s="7"/>
      <c r="CP82" s="7"/>
      <c r="CQ82" s="7"/>
      <c r="CR82" s="7"/>
      <c r="CS82" s="7"/>
      <c r="CT82" s="7"/>
      <c r="CU82" s="7"/>
      <c r="CV82" s="7"/>
      <c r="CW82" s="7"/>
      <c r="CX82" s="7"/>
      <c r="CY82" s="7"/>
      <c r="CZ82" s="7"/>
      <c r="DA82" s="7"/>
      <c r="DB82" s="7"/>
      <c r="DC82" s="7"/>
      <c r="DD82" s="46">
        <v>1084</v>
      </c>
      <c r="DE82" s="47" t="s">
        <v>482</v>
      </c>
      <c r="DF82" s="7"/>
      <c r="DG82" s="7"/>
      <c r="DH82" s="7"/>
      <c r="DI82" s="7"/>
      <c r="DJ82" s="7"/>
      <c r="DK82" s="7"/>
      <c r="DL82" s="7"/>
      <c r="DM82" s="7"/>
      <c r="DN82" s="7"/>
      <c r="DO82" s="7"/>
      <c r="DP82" s="7"/>
      <c r="DQ82" s="7"/>
      <c r="DR82" s="7"/>
      <c r="DS82" s="7"/>
      <c r="DT82" s="7"/>
      <c r="DU82" s="7"/>
      <c r="DV82" s="7"/>
      <c r="DW82" s="7"/>
      <c r="DX82" s="7"/>
      <c r="DY82" s="7"/>
      <c r="DZ82" s="12"/>
      <c r="EM82" s="7"/>
      <c r="XFD82"/>
    </row>
    <row r="83" spans="1:143 16384:16384" ht="14.65" customHeight="1" thickBot="1" x14ac:dyDescent="0.3">
      <c r="A83" s="31"/>
      <c r="B83" s="146" t="s">
        <v>1114</v>
      </c>
      <c r="C83" s="147"/>
      <c r="D83" s="147"/>
      <c r="E83" s="147"/>
      <c r="F83" s="147"/>
      <c r="G83" s="147"/>
      <c r="H83" s="147"/>
      <c r="I83" s="147"/>
      <c r="J83" s="147"/>
      <c r="K83" s="147"/>
      <c r="L83" s="147"/>
      <c r="M83" s="147"/>
      <c r="N83" s="147"/>
      <c r="O83" s="147"/>
      <c r="P83" s="147"/>
      <c r="Q83" s="147"/>
      <c r="R83" s="147"/>
      <c r="S83" s="147"/>
      <c r="T83" s="147"/>
      <c r="U83" s="147"/>
      <c r="V83" s="147"/>
      <c r="W83" s="147"/>
      <c r="X83" s="148"/>
      <c r="Y83" s="149" t="s">
        <v>1115</v>
      </c>
      <c r="Z83" s="147"/>
      <c r="AA83" s="147"/>
      <c r="AB83" s="147"/>
      <c r="AC83" s="147"/>
      <c r="AD83" s="147"/>
      <c r="AE83" s="147"/>
      <c r="AF83" s="147"/>
      <c r="AG83" s="147"/>
      <c r="AH83" s="147"/>
      <c r="AI83" s="147"/>
      <c r="AJ83" s="147"/>
      <c r="AK83" s="149" t="s">
        <v>483</v>
      </c>
      <c r="AL83" s="147"/>
      <c r="AM83" s="147"/>
      <c r="AN83" s="147"/>
      <c r="AO83" s="147"/>
      <c r="AP83" s="147"/>
      <c r="AQ83" s="147"/>
      <c r="AR83" s="147"/>
      <c r="AS83" s="147"/>
      <c r="AT83" s="147"/>
      <c r="AU83" s="147"/>
      <c r="AV83" s="147"/>
      <c r="AW83" s="147"/>
      <c r="AX83" s="147"/>
      <c r="AY83" s="148"/>
      <c r="AZ83" s="149" t="s">
        <v>1116</v>
      </c>
      <c r="BA83" s="147"/>
      <c r="BB83" s="147"/>
      <c r="BC83" s="147"/>
      <c r="BD83" s="147"/>
      <c r="BE83" s="147"/>
      <c r="BF83" s="147"/>
      <c r="BG83" s="147"/>
      <c r="BH83" s="147"/>
      <c r="BI83" s="147"/>
      <c r="BJ83" s="148"/>
      <c r="BK83" s="29"/>
      <c r="BM83" s="16"/>
      <c r="BS83" s="7" t="s">
        <v>484</v>
      </c>
      <c r="BT83" s="7" t="s">
        <v>485</v>
      </c>
      <c r="DD83" s="46">
        <v>1089</v>
      </c>
      <c r="DE83" s="47" t="s">
        <v>486</v>
      </c>
    </row>
    <row r="84" spans="1:143 16384:16384" s="9" customFormat="1" ht="15.2" customHeight="1" thickBot="1" x14ac:dyDescent="0.3">
      <c r="A84" s="31"/>
      <c r="B84" s="274" t="s">
        <v>487</v>
      </c>
      <c r="C84" s="275"/>
      <c r="D84" s="275"/>
      <c r="E84" s="275"/>
      <c r="F84" s="275"/>
      <c r="G84" s="275"/>
      <c r="H84" s="275"/>
      <c r="I84" s="275"/>
      <c r="J84" s="275"/>
      <c r="K84" s="275"/>
      <c r="L84" s="275"/>
      <c r="M84" s="275"/>
      <c r="N84" s="275"/>
      <c r="O84" s="275"/>
      <c r="P84" s="275"/>
      <c r="Q84" s="275"/>
      <c r="R84" s="275"/>
      <c r="S84" s="275"/>
      <c r="T84" s="275"/>
      <c r="U84" s="275"/>
      <c r="V84" s="275"/>
      <c r="W84" s="275"/>
      <c r="X84" s="276"/>
      <c r="Y84" s="277" t="s">
        <v>488</v>
      </c>
      <c r="Z84" s="278"/>
      <c r="AA84" s="278"/>
      <c r="AB84" s="278"/>
      <c r="AC84" s="278"/>
      <c r="AD84" s="278"/>
      <c r="AE84" s="278"/>
      <c r="AF84" s="278"/>
      <c r="AG84" s="278"/>
      <c r="AH84" s="278"/>
      <c r="AI84" s="278"/>
      <c r="AJ84" s="278"/>
      <c r="AK84" s="278" t="s">
        <v>34</v>
      </c>
      <c r="AL84" s="278"/>
      <c r="AM84" s="278"/>
      <c r="AN84" s="278"/>
      <c r="AO84" s="278"/>
      <c r="AP84" s="278"/>
      <c r="AQ84" s="278"/>
      <c r="AR84" s="278"/>
      <c r="AS84" s="278"/>
      <c r="AT84" s="278"/>
      <c r="AU84" s="278"/>
      <c r="AV84" s="278"/>
      <c r="AW84" s="278"/>
      <c r="AX84" s="278"/>
      <c r="AY84" s="279"/>
      <c r="AZ84" s="277" t="s">
        <v>489</v>
      </c>
      <c r="BA84" s="278"/>
      <c r="BB84" s="278"/>
      <c r="BC84" s="278"/>
      <c r="BD84" s="278"/>
      <c r="BE84" s="278"/>
      <c r="BF84" s="278"/>
      <c r="BG84" s="278"/>
      <c r="BH84" s="278"/>
      <c r="BI84" s="278"/>
      <c r="BJ84" s="279"/>
      <c r="BK84" s="76"/>
      <c r="BL84" s="7" t="str">
        <f>IF(B84="","ojo","ok")</f>
        <v>ok</v>
      </c>
      <c r="BM84" s="16" t="str">
        <f>IF(Y84="","ojo","ok")</f>
        <v>ok</v>
      </c>
      <c r="BN84" s="7" t="str">
        <f>IF(AZ84="","ojo","ok")</f>
        <v>ok</v>
      </c>
      <c r="BO84" s="7" t="str">
        <f>IF(OR(CONCATENATE(AF84,AO84)="XX",CONCATENATE(AF84,AO84)=""),"ojo","ok")</f>
        <v>ojo</v>
      </c>
      <c r="BP84" s="7"/>
      <c r="BQ84" s="7"/>
      <c r="BS84" s="7" t="s">
        <v>490</v>
      </c>
      <c r="BT84" s="7" t="s">
        <v>491</v>
      </c>
      <c r="BU84" s="7"/>
      <c r="BV84" s="7"/>
      <c r="BW84" s="7"/>
      <c r="BX84" s="7"/>
      <c r="BY84" s="7"/>
      <c r="BZ84" s="7"/>
      <c r="CA84" s="7"/>
      <c r="CB84" s="7"/>
      <c r="CC84" s="7"/>
      <c r="CD84" s="7"/>
      <c r="CE84" s="7"/>
      <c r="CF84" s="7"/>
      <c r="CG84" s="7"/>
      <c r="CH84" s="7" t="str">
        <f>IF(AO84="","ojo","ok")</f>
        <v>ojo</v>
      </c>
      <c r="CI84" s="7" t="str">
        <f>IF(OR(CONCATENATE(AC84,AO84)="XX",CONCATENATE(AC84,AO84)=""),"ojo","ok")</f>
        <v>ojo</v>
      </c>
      <c r="DD84" s="46">
        <v>1090</v>
      </c>
      <c r="DE84" s="47" t="s">
        <v>492</v>
      </c>
      <c r="DZ84" s="12"/>
      <c r="EM84" s="7"/>
      <c r="XFD84"/>
    </row>
    <row r="85" spans="1:143 16384:16384" s="7" customFormat="1" ht="3" customHeight="1" thickBot="1" x14ac:dyDescent="0.3">
      <c r="A85" s="31"/>
      <c r="B85" s="280"/>
      <c r="C85" s="281"/>
      <c r="D85" s="281"/>
      <c r="E85" s="281"/>
      <c r="F85" s="281"/>
      <c r="G85" s="281"/>
      <c r="H85" s="281"/>
      <c r="I85" s="281"/>
      <c r="J85" s="281"/>
      <c r="K85" s="281"/>
      <c r="L85" s="281"/>
      <c r="M85" s="281"/>
      <c r="N85" s="281"/>
      <c r="O85" s="281"/>
      <c r="P85" s="281"/>
      <c r="Q85" s="281"/>
      <c r="R85" s="281"/>
      <c r="S85" s="281"/>
      <c r="T85" s="281"/>
      <c r="U85" s="281"/>
      <c r="V85" s="281"/>
      <c r="W85" s="281"/>
      <c r="X85" s="281"/>
      <c r="Y85" s="281"/>
      <c r="Z85" s="281"/>
      <c r="AA85" s="281"/>
      <c r="AB85" s="281"/>
      <c r="AC85" s="281"/>
      <c r="AD85" s="281"/>
      <c r="AE85" s="281"/>
      <c r="AF85" s="281"/>
      <c r="AG85" s="281"/>
      <c r="AH85" s="281"/>
      <c r="AI85" s="281"/>
      <c r="AJ85" s="281"/>
      <c r="AK85" s="281"/>
      <c r="AL85" s="281"/>
      <c r="AM85" s="281"/>
      <c r="AN85" s="281"/>
      <c r="AO85" s="281"/>
      <c r="AP85" s="281"/>
      <c r="AQ85" s="281"/>
      <c r="AR85" s="281"/>
      <c r="AS85" s="281"/>
      <c r="AT85" s="281"/>
      <c r="AU85" s="281"/>
      <c r="AV85" s="281"/>
      <c r="AW85" s="281"/>
      <c r="AX85" s="281"/>
      <c r="AY85" s="281"/>
      <c r="AZ85" s="281"/>
      <c r="BA85" s="281"/>
      <c r="BB85" s="281"/>
      <c r="BC85" s="281"/>
      <c r="BD85" s="281"/>
      <c r="BE85" s="281"/>
      <c r="BF85" s="281"/>
      <c r="BG85" s="281"/>
      <c r="BH85" s="281"/>
      <c r="BI85" s="281"/>
      <c r="BJ85" s="281"/>
      <c r="BK85" s="76"/>
      <c r="BM85" s="16"/>
      <c r="BS85" s="7" t="s">
        <v>493</v>
      </c>
      <c r="BT85" s="7" t="s">
        <v>494</v>
      </c>
      <c r="DD85" s="46">
        <v>1101</v>
      </c>
      <c r="DE85" s="47" t="s">
        <v>495</v>
      </c>
      <c r="DZ85" s="12"/>
      <c r="XFD85"/>
    </row>
    <row r="86" spans="1:143 16384:16384" s="20" customFormat="1" ht="15.75" customHeight="1" thickBot="1" x14ac:dyDescent="0.3">
      <c r="A86" s="1"/>
      <c r="B86" s="282" t="s">
        <v>496</v>
      </c>
      <c r="C86" s="283"/>
      <c r="D86" s="283"/>
      <c r="E86" s="283"/>
      <c r="F86" s="283"/>
      <c r="G86" s="283"/>
      <c r="H86" s="283"/>
      <c r="I86" s="283"/>
      <c r="J86" s="283"/>
      <c r="K86" s="283"/>
      <c r="L86" s="283"/>
      <c r="M86" s="283"/>
      <c r="N86" s="284"/>
      <c r="O86" s="284"/>
      <c r="P86" s="284"/>
      <c r="Q86" s="284"/>
      <c r="R86" s="284"/>
      <c r="S86" s="284"/>
      <c r="T86" s="284"/>
      <c r="U86" s="284"/>
      <c r="V86" s="284"/>
      <c r="W86" s="284"/>
      <c r="X86" s="284"/>
      <c r="Y86" s="284"/>
      <c r="Z86" s="284"/>
      <c r="AA86" s="283"/>
      <c r="AB86" s="283"/>
      <c r="AC86" s="283"/>
      <c r="AD86" s="283"/>
      <c r="AE86" s="283"/>
      <c r="AF86" s="283"/>
      <c r="AG86" s="283"/>
      <c r="AH86" s="283"/>
      <c r="AI86" s="283"/>
      <c r="AJ86" s="283"/>
      <c r="AK86" s="283"/>
      <c r="AL86" s="283"/>
      <c r="AM86" s="283"/>
      <c r="AN86" s="283"/>
      <c r="AO86" s="283"/>
      <c r="AP86" s="283"/>
      <c r="AQ86" s="283"/>
      <c r="AR86" s="283"/>
      <c r="AS86" s="283"/>
      <c r="AT86" s="283"/>
      <c r="AU86" s="283"/>
      <c r="AV86" s="283"/>
      <c r="AW86" s="283"/>
      <c r="AX86" s="283"/>
      <c r="AY86" s="283"/>
      <c r="AZ86" s="283"/>
      <c r="BA86" s="283"/>
      <c r="BB86" s="283"/>
      <c r="BC86" s="283"/>
      <c r="BD86" s="283"/>
      <c r="BE86" s="283"/>
      <c r="BF86" s="283"/>
      <c r="BG86" s="283"/>
      <c r="BH86" s="283"/>
      <c r="BI86" s="283"/>
      <c r="BJ86" s="285"/>
      <c r="BK86" s="77"/>
      <c r="BL86" s="7"/>
      <c r="BM86" s="16"/>
      <c r="BN86" s="7"/>
      <c r="BO86" s="7"/>
      <c r="BP86" s="7"/>
      <c r="BQ86" s="7"/>
      <c r="BR86" s="7"/>
      <c r="BS86" s="7"/>
      <c r="BT86" s="7"/>
      <c r="BU86" s="7"/>
      <c r="BV86" s="7"/>
      <c r="BW86" s="7"/>
      <c r="BX86" s="7"/>
      <c r="BY86" s="7"/>
      <c r="BZ86" s="7"/>
      <c r="CA86" s="7"/>
      <c r="CB86" s="7"/>
      <c r="CC86" s="7"/>
      <c r="CD86" s="7"/>
      <c r="CE86" s="7"/>
      <c r="CF86" s="7"/>
      <c r="CG86" s="7"/>
      <c r="CH86" s="48"/>
      <c r="CI86" s="22"/>
      <c r="CJ86" s="22"/>
      <c r="CK86" s="22"/>
      <c r="CL86" s="22" t="s">
        <v>497</v>
      </c>
      <c r="CM86" s="23" t="s">
        <v>498</v>
      </c>
      <c r="CN86" s="7"/>
      <c r="CO86" s="7"/>
      <c r="CP86" s="7"/>
      <c r="CQ86" s="7"/>
      <c r="CR86" s="7"/>
      <c r="CS86" s="7"/>
      <c r="CT86" s="7"/>
      <c r="CU86" s="7"/>
      <c r="CV86" s="7"/>
      <c r="CW86" s="7"/>
      <c r="CX86" s="7"/>
      <c r="CY86" s="7"/>
      <c r="CZ86" s="7"/>
      <c r="DA86" s="7"/>
      <c r="DB86" s="7"/>
      <c r="DC86" s="7"/>
      <c r="DD86" s="46">
        <v>1102</v>
      </c>
      <c r="DE86" s="47" t="s">
        <v>499</v>
      </c>
      <c r="DF86" s="7"/>
      <c r="DG86" s="7"/>
      <c r="DH86" s="7"/>
      <c r="DI86" s="7"/>
      <c r="DJ86" s="7"/>
      <c r="DK86" s="7"/>
      <c r="DL86" s="7"/>
      <c r="DM86" s="7"/>
      <c r="DN86" s="7"/>
      <c r="DO86" s="7"/>
      <c r="DP86" s="7"/>
      <c r="DQ86" s="7"/>
      <c r="DR86" s="7"/>
      <c r="DS86" s="7"/>
      <c r="DT86" s="7"/>
      <c r="DU86" s="7"/>
      <c r="DV86" s="7"/>
      <c r="DW86" s="7"/>
      <c r="DX86" s="7"/>
      <c r="DY86" s="7"/>
      <c r="DZ86" s="12"/>
      <c r="EM86" s="7"/>
      <c r="XFD86"/>
    </row>
    <row r="87" spans="1:143 16384:16384" s="20" customFormat="1" ht="15" customHeight="1" thickBot="1" x14ac:dyDescent="0.3">
      <c r="A87" s="1"/>
      <c r="B87" s="292" t="s">
        <v>500</v>
      </c>
      <c r="C87" s="293"/>
      <c r="D87" s="293"/>
      <c r="E87" s="293"/>
      <c r="F87" s="293"/>
      <c r="G87" s="293"/>
      <c r="H87" s="293"/>
      <c r="I87" s="293"/>
      <c r="J87" s="293"/>
      <c r="K87" s="293"/>
      <c r="L87" s="293"/>
      <c r="M87" s="294"/>
      <c r="N87" s="295" t="s">
        <v>73</v>
      </c>
      <c r="O87" s="296"/>
      <c r="P87" s="296"/>
      <c r="Q87" s="296"/>
      <c r="R87" s="296"/>
      <c r="S87" s="296"/>
      <c r="T87" s="296"/>
      <c r="U87" s="296"/>
      <c r="V87" s="296"/>
      <c r="W87" s="296"/>
      <c r="X87" s="296"/>
      <c r="Y87" s="296"/>
      <c r="Z87" s="297"/>
      <c r="AA87" s="298"/>
      <c r="AB87" s="299"/>
      <c r="AC87" s="299"/>
      <c r="AD87" s="299"/>
      <c r="AE87" s="299"/>
      <c r="AF87" s="299"/>
      <c r="AG87" s="299"/>
      <c r="AH87" s="299"/>
      <c r="AI87" s="299"/>
      <c r="AJ87" s="299"/>
      <c r="AK87" s="299"/>
      <c r="AL87" s="299"/>
      <c r="AM87" s="299"/>
      <c r="AN87" s="299"/>
      <c r="AO87" s="299"/>
      <c r="AP87" s="299"/>
      <c r="AQ87" s="299"/>
      <c r="AR87" s="299"/>
      <c r="AS87" s="299"/>
      <c r="AT87" s="299"/>
      <c r="AU87" s="299"/>
      <c r="AV87" s="299"/>
      <c r="AW87" s="299"/>
      <c r="AX87" s="299"/>
      <c r="AY87" s="299"/>
      <c r="AZ87" s="299"/>
      <c r="BA87" s="299"/>
      <c r="BB87" s="299"/>
      <c r="BC87" s="299"/>
      <c r="BD87" s="299"/>
      <c r="BE87" s="299"/>
      <c r="BF87" s="299"/>
      <c r="BG87" s="299"/>
      <c r="BH87" s="299"/>
      <c r="BI87" s="299"/>
      <c r="BJ87" s="300"/>
      <c r="BK87" s="77"/>
      <c r="BL87" s="7"/>
      <c r="BM87" s="16"/>
      <c r="BN87" s="7"/>
      <c r="BO87" s="7"/>
      <c r="BP87" s="7"/>
      <c r="BQ87" s="7"/>
      <c r="BR87" s="7"/>
      <c r="BS87" s="7"/>
      <c r="BT87" s="7"/>
      <c r="BU87" s="7"/>
      <c r="BV87" s="7"/>
      <c r="BW87" s="7"/>
      <c r="BX87" s="7"/>
      <c r="BY87" s="7"/>
      <c r="BZ87" s="7"/>
      <c r="CA87" s="7"/>
      <c r="CB87" s="7"/>
      <c r="CC87" s="7"/>
      <c r="CD87" s="7"/>
      <c r="CE87" s="7"/>
      <c r="CF87" s="7"/>
      <c r="CG87" s="7"/>
      <c r="CH87" s="7"/>
      <c r="CI87" s="7"/>
      <c r="CJ87" s="7"/>
      <c r="CK87" s="7"/>
      <c r="CL87" s="7"/>
      <c r="CM87" s="7"/>
      <c r="CN87" s="7"/>
      <c r="CO87" s="7"/>
      <c r="CP87" s="7"/>
      <c r="CQ87" s="7"/>
      <c r="CR87" s="7"/>
      <c r="CS87" s="7"/>
      <c r="CT87" s="7"/>
      <c r="CU87" s="7"/>
      <c r="CV87" s="7"/>
      <c r="CW87" s="7"/>
      <c r="CX87" s="7"/>
      <c r="CY87" s="7"/>
      <c r="CZ87" s="7"/>
      <c r="DA87" s="7"/>
      <c r="DB87" s="7"/>
      <c r="DC87" s="7"/>
      <c r="DD87" s="46">
        <v>1103</v>
      </c>
      <c r="DE87" s="47" t="s">
        <v>501</v>
      </c>
      <c r="DF87" s="7"/>
      <c r="DG87" s="7"/>
      <c r="DH87" s="7"/>
      <c r="DI87" s="7"/>
      <c r="DJ87" s="7"/>
      <c r="DK87" s="7"/>
      <c r="DL87" s="7"/>
      <c r="DM87" s="7"/>
      <c r="DN87" s="7"/>
      <c r="DO87" s="7"/>
      <c r="DP87" s="7"/>
      <c r="DQ87" s="7"/>
      <c r="DR87" s="7"/>
      <c r="DS87" s="7"/>
      <c r="DT87" s="7"/>
      <c r="DU87" s="7"/>
      <c r="DV87" s="7"/>
      <c r="DW87" s="7"/>
      <c r="DX87" s="7"/>
      <c r="DY87" s="7"/>
      <c r="DZ87" s="12"/>
      <c r="EM87" s="7"/>
      <c r="XFD87"/>
    </row>
    <row r="88" spans="1:143 16384:16384" s="20" customFormat="1" ht="6.75" customHeight="1" thickBot="1" x14ac:dyDescent="0.3">
      <c r="A88" s="1"/>
      <c r="B88" s="301"/>
      <c r="C88" s="302"/>
      <c r="D88" s="302"/>
      <c r="E88" s="302"/>
      <c r="F88" s="302"/>
      <c r="G88" s="302"/>
      <c r="H88" s="302"/>
      <c r="I88" s="302"/>
      <c r="J88" s="302"/>
      <c r="K88" s="302"/>
      <c r="L88" s="302"/>
      <c r="M88" s="302"/>
      <c r="N88" s="303"/>
      <c r="O88" s="303"/>
      <c r="P88" s="303"/>
      <c r="Q88" s="304"/>
      <c r="R88" s="304"/>
      <c r="S88" s="304"/>
      <c r="T88" s="304"/>
      <c r="U88" s="304"/>
      <c r="V88" s="304"/>
      <c r="W88" s="304"/>
      <c r="X88" s="304"/>
      <c r="Y88" s="304"/>
      <c r="Z88" s="304"/>
      <c r="AA88" s="302"/>
      <c r="AB88" s="302"/>
      <c r="AC88" s="302"/>
      <c r="AD88" s="305"/>
      <c r="AE88" s="305"/>
      <c r="AF88" s="305"/>
      <c r="AG88" s="305"/>
      <c r="AH88" s="305"/>
      <c r="AI88" s="305"/>
      <c r="AJ88" s="302"/>
      <c r="AK88" s="302"/>
      <c r="AL88" s="302"/>
      <c r="AM88" s="302"/>
      <c r="AN88" s="302"/>
      <c r="AO88" s="302"/>
      <c r="AP88" s="302"/>
      <c r="AQ88" s="302"/>
      <c r="AR88" s="305"/>
      <c r="AS88" s="305"/>
      <c r="AT88" s="302"/>
      <c r="AU88" s="302"/>
      <c r="AV88" s="302"/>
      <c r="AW88" s="302"/>
      <c r="AX88" s="305"/>
      <c r="AY88" s="305"/>
      <c r="AZ88" s="305"/>
      <c r="BA88" s="302"/>
      <c r="BB88" s="302"/>
      <c r="BC88" s="302"/>
      <c r="BD88" s="302"/>
      <c r="BE88" s="305"/>
      <c r="BF88" s="305"/>
      <c r="BG88" s="305"/>
      <c r="BH88" s="305"/>
      <c r="BI88" s="305"/>
      <c r="BJ88" s="306"/>
      <c r="BK88" s="42"/>
      <c r="BL88" s="7"/>
      <c r="BM88" s="16"/>
      <c r="BN88" s="7"/>
      <c r="BO88" s="7"/>
      <c r="BP88" s="7"/>
      <c r="BQ88" s="7"/>
      <c r="BR88" s="7"/>
      <c r="BS88" s="7"/>
      <c r="BT88" s="7"/>
      <c r="BU88" s="7"/>
      <c r="BV88" s="7"/>
      <c r="BW88" s="7"/>
      <c r="BX88" s="7"/>
      <c r="BY88" s="7"/>
      <c r="BZ88" s="7"/>
      <c r="CA88" s="7"/>
      <c r="CB88" s="7"/>
      <c r="CC88" s="7"/>
      <c r="CD88" s="7"/>
      <c r="CE88" s="7"/>
      <c r="CF88" s="7"/>
      <c r="CG88" s="7"/>
      <c r="CH88" s="7"/>
      <c r="CI88" s="7"/>
      <c r="CJ88" s="7"/>
      <c r="CK88" s="7"/>
      <c r="CL88" s="7"/>
      <c r="CM88" s="7"/>
      <c r="CN88" s="7"/>
      <c r="CO88" s="7"/>
      <c r="CP88" s="7"/>
      <c r="CQ88" s="7"/>
      <c r="CR88" s="7"/>
      <c r="CS88" s="7"/>
      <c r="CT88" s="7"/>
      <c r="CU88" s="7"/>
      <c r="CV88" s="7"/>
      <c r="CW88" s="7"/>
      <c r="CX88" s="7"/>
      <c r="CY88" s="7"/>
      <c r="CZ88" s="7"/>
      <c r="DA88" s="7"/>
      <c r="DB88" s="7"/>
      <c r="DC88" s="7"/>
      <c r="DD88" s="46">
        <v>1104</v>
      </c>
      <c r="DE88" s="47" t="s">
        <v>502</v>
      </c>
      <c r="DF88" s="7"/>
      <c r="DG88" s="7"/>
      <c r="DH88" s="7"/>
      <c r="DI88" s="7"/>
      <c r="DJ88" s="7"/>
      <c r="DK88" s="7"/>
      <c r="DL88" s="7"/>
      <c r="DM88" s="7"/>
      <c r="DN88" s="7"/>
      <c r="DO88" s="7"/>
      <c r="DP88" s="7"/>
      <c r="DQ88" s="7"/>
      <c r="DR88" s="7"/>
      <c r="DS88" s="7"/>
      <c r="DT88" s="7"/>
      <c r="DU88" s="7"/>
      <c r="DV88" s="7"/>
      <c r="DW88" s="7"/>
      <c r="DX88" s="7"/>
      <c r="DY88" s="7"/>
      <c r="DZ88" s="12"/>
      <c r="EM88" s="7"/>
      <c r="XFD88"/>
    </row>
    <row r="89" spans="1:143 16384:16384" s="20" customFormat="1" ht="15" customHeight="1" thickBot="1" x14ac:dyDescent="0.3">
      <c r="A89" s="1"/>
      <c r="B89" s="292" t="s">
        <v>503</v>
      </c>
      <c r="C89" s="293"/>
      <c r="D89" s="293"/>
      <c r="E89" s="293"/>
      <c r="F89" s="293"/>
      <c r="G89" s="293"/>
      <c r="H89" s="293"/>
      <c r="I89" s="293"/>
      <c r="J89" s="293"/>
      <c r="K89" s="293"/>
      <c r="L89" s="293"/>
      <c r="M89" s="294"/>
      <c r="N89" s="295" t="s">
        <v>59</v>
      </c>
      <c r="O89" s="296"/>
      <c r="P89" s="297"/>
      <c r="Q89" s="78"/>
      <c r="R89" s="293" t="s">
        <v>504</v>
      </c>
      <c r="S89" s="293"/>
      <c r="T89" s="293"/>
      <c r="U89" s="293"/>
      <c r="V89" s="293"/>
      <c r="W89" s="293"/>
      <c r="X89" s="293"/>
      <c r="Y89" s="293"/>
      <c r="Z89" s="293"/>
      <c r="AA89" s="293"/>
      <c r="AB89" s="293"/>
      <c r="AC89" s="294"/>
      <c r="AD89" s="307"/>
      <c r="AE89" s="308"/>
      <c r="AF89" s="308"/>
      <c r="AG89" s="308"/>
      <c r="AH89" s="308"/>
      <c r="AI89" s="309"/>
      <c r="AJ89" s="298" t="s">
        <v>505</v>
      </c>
      <c r="AK89" s="299"/>
      <c r="AL89" s="299"/>
      <c r="AM89" s="299"/>
      <c r="AN89" s="299"/>
      <c r="AO89" s="310" t="s">
        <v>506</v>
      </c>
      <c r="AP89" s="310"/>
      <c r="AQ89" s="311"/>
      <c r="AR89" s="295"/>
      <c r="AS89" s="297"/>
      <c r="AT89" s="317" t="s">
        <v>507</v>
      </c>
      <c r="AU89" s="310"/>
      <c r="AV89" s="310"/>
      <c r="AW89" s="311"/>
      <c r="AX89" s="295"/>
      <c r="AY89" s="296"/>
      <c r="AZ89" s="297"/>
      <c r="BA89" s="317" t="s">
        <v>508</v>
      </c>
      <c r="BB89" s="310"/>
      <c r="BC89" s="310"/>
      <c r="BD89" s="311"/>
      <c r="BE89" s="295"/>
      <c r="BF89" s="296"/>
      <c r="BG89" s="296"/>
      <c r="BH89" s="296"/>
      <c r="BI89" s="297"/>
      <c r="BJ89" s="79"/>
      <c r="BK89" s="42"/>
      <c r="BL89" s="7" t="str">
        <f>IF(N89="","ojo","ok")</f>
        <v>ok</v>
      </c>
      <c r="BM89" s="16" t="str">
        <f>IF(AA89="","ojo","ok")</f>
        <v>ojo</v>
      </c>
      <c r="BN89" s="7" t="str">
        <f>IF(AR89="","ojo","ok")</f>
        <v>ojo</v>
      </c>
      <c r="BO89" s="7" t="str">
        <f>IF(AX89="","ojo","ok")</f>
        <v>ojo</v>
      </c>
      <c r="BP89" s="7" t="str">
        <f>IF(BE89="","ojo","ok")</f>
        <v>ojo</v>
      </c>
      <c r="BQ89" s="7" t="str">
        <f>+IF(OR(BM89="ojo",BN89="ojo",BO89="ojo",BP89="ojo"),"ojo","Ok")</f>
        <v>ojo</v>
      </c>
      <c r="BR89" s="7"/>
      <c r="BS89" s="7"/>
      <c r="BT89" s="7"/>
      <c r="BU89" s="7"/>
      <c r="BV89" s="7"/>
      <c r="BW89" s="7"/>
      <c r="BX89" s="7"/>
      <c r="BY89" s="7"/>
      <c r="BZ89" s="7"/>
      <c r="CA89" s="7"/>
      <c r="CB89" s="7"/>
      <c r="CC89" s="7"/>
      <c r="CD89" s="7"/>
      <c r="CE89" s="7"/>
      <c r="CF89" s="7"/>
      <c r="CG89" s="7"/>
      <c r="CH89" s="7"/>
      <c r="CI89" s="7"/>
      <c r="CJ89" s="7"/>
      <c r="CK89" s="7"/>
      <c r="CL89" s="7"/>
      <c r="CM89" s="7"/>
      <c r="CN89" s="7"/>
      <c r="CO89" s="7"/>
      <c r="CP89" s="7"/>
      <c r="CQ89" s="7"/>
      <c r="CR89" s="7"/>
      <c r="CS89" s="7"/>
      <c r="CT89" s="7"/>
      <c r="CU89" s="7"/>
      <c r="CV89" s="7"/>
      <c r="CW89" s="7"/>
      <c r="CX89" s="7"/>
      <c r="CY89" s="7"/>
      <c r="CZ89" s="7"/>
      <c r="DA89" s="7"/>
      <c r="DB89" s="7"/>
      <c r="DC89" s="7"/>
      <c r="DD89" s="46">
        <v>1200</v>
      </c>
      <c r="DE89" s="47" t="s">
        <v>509</v>
      </c>
      <c r="DF89" s="7"/>
      <c r="DG89" s="7"/>
      <c r="DH89" s="7"/>
      <c r="DI89" s="7"/>
      <c r="DJ89" s="7"/>
      <c r="DK89" s="7"/>
      <c r="DL89" s="7"/>
      <c r="DM89" s="7"/>
      <c r="DN89" s="7"/>
      <c r="DO89" s="7"/>
      <c r="DP89" s="7"/>
      <c r="DQ89" s="7"/>
      <c r="DR89" s="7"/>
      <c r="DS89" s="7"/>
      <c r="DT89" s="7"/>
      <c r="DU89" s="7"/>
      <c r="DV89" s="7"/>
      <c r="DW89" s="7"/>
      <c r="DX89" s="7"/>
      <c r="DY89" s="7"/>
      <c r="DZ89" s="12"/>
      <c r="EM89" s="7"/>
      <c r="XFD89"/>
    </row>
    <row r="90" spans="1:143 16384:16384" s="7" customFormat="1" ht="6" customHeight="1" thickBot="1" x14ac:dyDescent="0.3">
      <c r="A90" s="1"/>
      <c r="B90" s="318"/>
      <c r="C90" s="319"/>
      <c r="D90" s="319"/>
      <c r="E90" s="319"/>
      <c r="F90" s="319"/>
      <c r="G90" s="319"/>
      <c r="H90" s="319"/>
      <c r="I90" s="319"/>
      <c r="J90" s="319"/>
      <c r="K90" s="319"/>
      <c r="L90" s="319"/>
      <c r="M90" s="319"/>
      <c r="N90" s="320"/>
      <c r="O90" s="320"/>
      <c r="P90" s="320"/>
      <c r="Q90" s="319"/>
      <c r="R90" s="319"/>
      <c r="S90" s="319"/>
      <c r="T90" s="319"/>
      <c r="U90" s="319"/>
      <c r="V90" s="319"/>
      <c r="W90" s="319"/>
      <c r="X90" s="319"/>
      <c r="Y90" s="319"/>
      <c r="Z90" s="319"/>
      <c r="AA90" s="319"/>
      <c r="AB90" s="319"/>
      <c r="AC90" s="319"/>
      <c r="AD90" s="320"/>
      <c r="AE90" s="321"/>
      <c r="AF90" s="321"/>
      <c r="AG90" s="321"/>
      <c r="AH90" s="321"/>
      <c r="AI90" s="321"/>
      <c r="AJ90" s="319"/>
      <c r="AK90" s="319"/>
      <c r="AL90" s="319"/>
      <c r="AM90" s="319"/>
      <c r="AN90" s="322"/>
      <c r="AO90" s="322"/>
      <c r="AP90" s="322"/>
      <c r="AQ90" s="322"/>
      <c r="AR90" s="320"/>
      <c r="AS90" s="320"/>
      <c r="AT90" s="322"/>
      <c r="AU90" s="322"/>
      <c r="AV90" s="322"/>
      <c r="AW90" s="322"/>
      <c r="AX90" s="320"/>
      <c r="AY90" s="320"/>
      <c r="AZ90" s="320"/>
      <c r="BA90" s="322"/>
      <c r="BB90" s="322"/>
      <c r="BC90" s="322"/>
      <c r="BD90" s="322"/>
      <c r="BE90" s="320"/>
      <c r="BF90" s="320"/>
      <c r="BG90" s="320"/>
      <c r="BH90" s="320"/>
      <c r="BI90" s="320"/>
      <c r="BJ90" s="323"/>
      <c r="BK90" s="31"/>
      <c r="BM90" s="16"/>
      <c r="DD90" s="46">
        <v>1311</v>
      </c>
      <c r="DE90" s="47" t="s">
        <v>510</v>
      </c>
      <c r="XFD90"/>
    </row>
    <row r="91" spans="1:143 16384:16384" s="20" customFormat="1" ht="15" customHeight="1" thickBot="1" x14ac:dyDescent="0.3">
      <c r="A91" s="1"/>
      <c r="B91" s="292" t="s">
        <v>511</v>
      </c>
      <c r="C91" s="293"/>
      <c r="D91" s="293"/>
      <c r="E91" s="293"/>
      <c r="F91" s="293"/>
      <c r="G91" s="293"/>
      <c r="H91" s="293"/>
      <c r="I91" s="293"/>
      <c r="J91" s="293"/>
      <c r="K91" s="293"/>
      <c r="L91" s="293"/>
      <c r="M91" s="294"/>
      <c r="N91" s="295" t="s">
        <v>39</v>
      </c>
      <c r="O91" s="296"/>
      <c r="P91" s="297"/>
      <c r="Q91" s="78"/>
      <c r="R91" s="293" t="s">
        <v>512</v>
      </c>
      <c r="S91" s="293"/>
      <c r="T91" s="293"/>
      <c r="U91" s="293"/>
      <c r="V91" s="293"/>
      <c r="W91" s="293"/>
      <c r="X91" s="293"/>
      <c r="Y91" s="293"/>
      <c r="Z91" s="293"/>
      <c r="AA91" s="293"/>
      <c r="AB91" s="293"/>
      <c r="AC91" s="294"/>
      <c r="AD91" s="80">
        <v>2.5000000000000001E-2</v>
      </c>
      <c r="AE91" s="78"/>
      <c r="AF91" s="293" t="s">
        <v>513</v>
      </c>
      <c r="AG91" s="293"/>
      <c r="AH91" s="293"/>
      <c r="AI91" s="293"/>
      <c r="AJ91" s="293"/>
      <c r="AK91" s="293"/>
      <c r="AL91" s="293"/>
      <c r="AM91" s="294"/>
      <c r="AN91" s="295" t="s">
        <v>72</v>
      </c>
      <c r="AO91" s="296"/>
      <c r="AP91" s="296"/>
      <c r="AQ91" s="296"/>
      <c r="AR91" s="296"/>
      <c r="AS91" s="296"/>
      <c r="AT91" s="296"/>
      <c r="AU91" s="296"/>
      <c r="AV91" s="296"/>
      <c r="AW91" s="296"/>
      <c r="AX91" s="296"/>
      <c r="AY91" s="296"/>
      <c r="AZ91" s="296"/>
      <c r="BA91" s="296"/>
      <c r="BB91" s="296"/>
      <c r="BC91" s="296"/>
      <c r="BD91" s="296"/>
      <c r="BE91" s="296"/>
      <c r="BF91" s="296"/>
      <c r="BG91" s="296"/>
      <c r="BH91" s="296"/>
      <c r="BI91" s="297"/>
      <c r="BJ91" s="79"/>
      <c r="BK91" s="42"/>
      <c r="BL91" s="7" t="str">
        <f>+IF(N91="","ojo","Ok")</f>
        <v>Ok</v>
      </c>
      <c r="BM91" s="16" t="str">
        <f>+IF(AE91="","ojo","Ok")</f>
        <v>ojo</v>
      </c>
      <c r="BN91" s="7" t="str">
        <f>+IF(AX91="","ojo","Ok")</f>
        <v>ojo</v>
      </c>
      <c r="BO91" s="7" t="str">
        <f>+IF(OR(BM91="ojo",AX91="ojo"),"ojo","Ok")</f>
        <v>ojo</v>
      </c>
      <c r="BP91" s="7"/>
      <c r="BQ91" s="7"/>
      <c r="BR91" s="7"/>
      <c r="BS91" s="7"/>
      <c r="BT91" s="7"/>
      <c r="BU91" s="7"/>
      <c r="BV91" s="7"/>
      <c r="BW91" s="7"/>
      <c r="BX91" s="7"/>
      <c r="BY91" s="7"/>
      <c r="BZ91" s="7"/>
      <c r="CA91" s="7"/>
      <c r="CB91" s="7"/>
      <c r="CC91" s="7"/>
      <c r="CD91" s="7"/>
      <c r="CE91" s="7"/>
      <c r="CF91" s="7"/>
      <c r="CG91" s="7"/>
      <c r="CH91" s="48"/>
      <c r="CI91" s="22"/>
      <c r="CJ91" s="22"/>
      <c r="CK91" s="22"/>
      <c r="CL91" s="22" t="s">
        <v>514</v>
      </c>
      <c r="CM91" s="23" t="s">
        <v>515</v>
      </c>
      <c r="CN91" s="7"/>
      <c r="CO91" s="7"/>
      <c r="CP91" s="7"/>
      <c r="CQ91" s="7"/>
      <c r="CR91" s="7"/>
      <c r="CS91" s="7"/>
      <c r="CT91" s="7"/>
      <c r="CU91" s="7"/>
      <c r="CV91" s="7"/>
      <c r="CW91" s="7"/>
      <c r="CX91" s="7"/>
      <c r="CY91" s="7"/>
      <c r="CZ91" s="7"/>
      <c r="DA91" s="7"/>
      <c r="DB91" s="7"/>
      <c r="DC91" s="7"/>
      <c r="DD91" s="46">
        <v>1312</v>
      </c>
      <c r="DE91" s="47" t="s">
        <v>516</v>
      </c>
      <c r="DF91" s="7"/>
      <c r="DG91" s="7"/>
      <c r="DH91" s="7"/>
      <c r="DI91" s="7"/>
      <c r="DJ91" s="7"/>
      <c r="DK91" s="7"/>
      <c r="DL91" s="7"/>
      <c r="DM91" s="7"/>
      <c r="DN91" s="7"/>
      <c r="DO91" s="7"/>
      <c r="DP91" s="7"/>
      <c r="DQ91" s="7"/>
      <c r="DR91" s="7"/>
      <c r="DS91" s="7"/>
      <c r="DT91" s="7"/>
      <c r="DU91" s="7"/>
      <c r="DV91" s="7"/>
      <c r="DW91" s="7"/>
      <c r="DX91" s="7"/>
      <c r="DY91" s="7"/>
      <c r="DZ91" s="12"/>
      <c r="EM91" s="7"/>
      <c r="XFD91"/>
    </row>
    <row r="92" spans="1:143 16384:16384" s="20" customFormat="1" ht="6" customHeight="1" thickBot="1" x14ac:dyDescent="0.3">
      <c r="A92" s="1"/>
      <c r="B92" s="312"/>
      <c r="C92" s="313"/>
      <c r="D92" s="313"/>
      <c r="E92" s="313"/>
      <c r="F92" s="313"/>
      <c r="G92" s="313"/>
      <c r="H92" s="313"/>
      <c r="I92" s="313"/>
      <c r="J92" s="313"/>
      <c r="K92" s="313"/>
      <c r="L92" s="313"/>
      <c r="M92" s="313"/>
      <c r="N92" s="314"/>
      <c r="O92" s="314"/>
      <c r="P92" s="314"/>
      <c r="Q92" s="313"/>
      <c r="R92" s="313"/>
      <c r="S92" s="313"/>
      <c r="T92" s="313"/>
      <c r="U92" s="313"/>
      <c r="V92" s="313"/>
      <c r="W92" s="313"/>
      <c r="X92" s="313"/>
      <c r="Y92" s="313"/>
      <c r="Z92" s="313"/>
      <c r="AA92" s="313"/>
      <c r="AB92" s="313"/>
      <c r="AC92" s="313"/>
      <c r="AD92" s="314"/>
      <c r="AE92" s="313"/>
      <c r="AF92" s="313"/>
      <c r="AG92" s="313"/>
      <c r="AH92" s="313"/>
      <c r="AI92" s="313"/>
      <c r="AJ92" s="313"/>
      <c r="AK92" s="313"/>
      <c r="AL92" s="313"/>
      <c r="AM92" s="313"/>
      <c r="AN92" s="314"/>
      <c r="AO92" s="314"/>
      <c r="AP92" s="314"/>
      <c r="AQ92" s="314"/>
      <c r="AR92" s="314"/>
      <c r="AS92" s="314"/>
      <c r="AT92" s="314"/>
      <c r="AU92" s="314"/>
      <c r="AV92" s="315"/>
      <c r="AW92" s="315"/>
      <c r="AX92" s="315"/>
      <c r="AY92" s="315"/>
      <c r="AZ92" s="315"/>
      <c r="BA92" s="315"/>
      <c r="BB92" s="314"/>
      <c r="BC92" s="314"/>
      <c r="BD92" s="314"/>
      <c r="BE92" s="314"/>
      <c r="BF92" s="314"/>
      <c r="BG92" s="314"/>
      <c r="BH92" s="314"/>
      <c r="BI92" s="314"/>
      <c r="BJ92" s="316"/>
      <c r="BK92" s="42"/>
      <c r="BL92" s="7"/>
      <c r="BM92" s="16" t="str">
        <f>+IF(AE92="","ojo","Ok")</f>
        <v>ojo</v>
      </c>
      <c r="BN92" s="7" t="str">
        <f>+IF(BB92="","ojo","Ok")</f>
        <v>ojo</v>
      </c>
      <c r="BO92" s="7" t="str">
        <f>+IF(OR(BM92="ojo",BB92="ojo"),"ojo","Ok")</f>
        <v>ojo</v>
      </c>
      <c r="BP92" s="7"/>
      <c r="BQ92" s="7"/>
      <c r="BR92" s="7"/>
      <c r="BS92" s="7"/>
      <c r="BT92" s="7"/>
      <c r="BU92" s="7"/>
      <c r="BV92" s="7"/>
      <c r="BW92" s="7"/>
      <c r="BX92" s="7"/>
      <c r="BY92" s="7"/>
      <c r="BZ92" s="7"/>
      <c r="CA92" s="7"/>
      <c r="CB92" s="7"/>
      <c r="CC92" s="7"/>
      <c r="CD92" s="7"/>
      <c r="CE92" s="7"/>
      <c r="CF92" s="7"/>
      <c r="CG92" s="7"/>
      <c r="CH92" s="48"/>
      <c r="CI92" s="22"/>
      <c r="CJ92" s="22"/>
      <c r="CK92" s="22"/>
      <c r="CL92" s="22"/>
      <c r="CM92" s="23"/>
      <c r="CN92" s="7"/>
      <c r="CO92" s="7"/>
      <c r="CP92" s="7"/>
      <c r="CQ92" s="7"/>
      <c r="CR92" s="7"/>
      <c r="CS92" s="7"/>
      <c r="CT92" s="7"/>
      <c r="CU92" s="7"/>
      <c r="CV92" s="7"/>
      <c r="CW92" s="7"/>
      <c r="CX92" s="7"/>
      <c r="CY92" s="7"/>
      <c r="CZ92" s="7"/>
      <c r="DA92" s="7"/>
      <c r="DB92" s="7"/>
      <c r="DC92" s="7"/>
      <c r="DD92" s="46">
        <v>1313</v>
      </c>
      <c r="DE92" s="47" t="s">
        <v>517</v>
      </c>
      <c r="DF92" s="7"/>
      <c r="DG92" s="7"/>
      <c r="DH92" s="7"/>
      <c r="DI92" s="7"/>
      <c r="DJ92" s="7"/>
      <c r="DK92" s="7"/>
      <c r="DL92" s="7"/>
      <c r="DM92" s="7"/>
      <c r="DN92" s="7"/>
      <c r="DO92" s="7"/>
      <c r="DP92" s="7"/>
      <c r="DQ92" s="7"/>
      <c r="DR92" s="7"/>
      <c r="DS92" s="7"/>
      <c r="DT92" s="7"/>
      <c r="DU92" s="7"/>
      <c r="DV92" s="7"/>
      <c r="DW92" s="7"/>
      <c r="DX92" s="7"/>
      <c r="DY92" s="7"/>
      <c r="DZ92" s="12"/>
      <c r="EM92" s="7"/>
      <c r="XFD92"/>
    </row>
    <row r="93" spans="1:143 16384:16384" s="20" customFormat="1" ht="15" customHeight="1" thickBot="1" x14ac:dyDescent="0.3">
      <c r="A93" s="1"/>
      <c r="B93" s="292" t="s">
        <v>518</v>
      </c>
      <c r="C93" s="293"/>
      <c r="D93" s="293"/>
      <c r="E93" s="293"/>
      <c r="F93" s="293"/>
      <c r="G93" s="293"/>
      <c r="H93" s="293"/>
      <c r="I93" s="293"/>
      <c r="J93" s="293"/>
      <c r="K93" s="293"/>
      <c r="L93" s="293"/>
      <c r="M93" s="294"/>
      <c r="N93" s="295" t="s">
        <v>39</v>
      </c>
      <c r="O93" s="296"/>
      <c r="P93" s="297"/>
      <c r="Q93" s="78"/>
      <c r="R93" s="293" t="s">
        <v>512</v>
      </c>
      <c r="S93" s="293"/>
      <c r="T93" s="293"/>
      <c r="U93" s="293"/>
      <c r="V93" s="293"/>
      <c r="W93" s="293"/>
      <c r="X93" s="293"/>
      <c r="Y93" s="293"/>
      <c r="Z93" s="293"/>
      <c r="AA93" s="293"/>
      <c r="AB93" s="293"/>
      <c r="AC93" s="294"/>
      <c r="AD93" s="80">
        <v>0.15</v>
      </c>
      <c r="AE93" s="78"/>
      <c r="AF93" s="293" t="s">
        <v>190</v>
      </c>
      <c r="AG93" s="293"/>
      <c r="AH93" s="293"/>
      <c r="AI93" s="293"/>
      <c r="AJ93" s="293"/>
      <c r="AK93" s="293"/>
      <c r="AL93" s="293"/>
      <c r="AM93" s="294"/>
      <c r="AN93" s="295" t="s">
        <v>206</v>
      </c>
      <c r="AO93" s="296"/>
      <c r="AP93" s="296"/>
      <c r="AQ93" s="296"/>
      <c r="AR93" s="296"/>
      <c r="AS93" s="296"/>
      <c r="AT93" s="296"/>
      <c r="AU93" s="297"/>
      <c r="AV93" s="81"/>
      <c r="AW93" s="336" t="s">
        <v>519</v>
      </c>
      <c r="AX93" s="336"/>
      <c r="AY93" s="336"/>
      <c r="AZ93" s="336"/>
      <c r="BA93" s="337"/>
      <c r="BB93" s="333" t="s">
        <v>1118</v>
      </c>
      <c r="BC93" s="334"/>
      <c r="BD93" s="334"/>
      <c r="BE93" s="334"/>
      <c r="BF93" s="334"/>
      <c r="BG93" s="334"/>
      <c r="BH93" s="334"/>
      <c r="BI93" s="335"/>
      <c r="BJ93" s="79"/>
      <c r="BK93" s="42"/>
      <c r="BL93" s="7"/>
      <c r="BM93" s="16"/>
      <c r="BN93" s="7"/>
      <c r="BO93" s="7"/>
      <c r="BP93" s="7"/>
      <c r="BQ93" s="7"/>
      <c r="BR93" s="7"/>
      <c r="BS93" s="7"/>
      <c r="BT93" s="7"/>
      <c r="BU93" s="7"/>
      <c r="BV93" s="7"/>
      <c r="BW93" s="7"/>
      <c r="BX93" s="7"/>
      <c r="BY93" s="7"/>
      <c r="BZ93" s="7"/>
      <c r="CA93" s="7"/>
      <c r="CB93" s="7"/>
      <c r="CC93" s="7"/>
      <c r="CD93" s="7"/>
      <c r="CE93" s="7"/>
      <c r="CF93" s="7"/>
      <c r="CG93" s="7"/>
      <c r="CH93" s="48"/>
      <c r="CI93" s="22"/>
      <c r="CJ93" s="22"/>
      <c r="CK93" s="22"/>
      <c r="CL93" s="22"/>
      <c r="CM93" s="23"/>
      <c r="CN93" s="7"/>
      <c r="CO93" s="7"/>
      <c r="CP93" s="7"/>
      <c r="CQ93" s="7"/>
      <c r="CR93" s="7"/>
      <c r="CS93" s="7"/>
      <c r="CT93" s="7"/>
      <c r="CU93" s="7"/>
      <c r="CV93" s="7"/>
      <c r="CW93" s="7"/>
      <c r="CX93" s="7"/>
      <c r="CY93" s="7"/>
      <c r="CZ93" s="7"/>
      <c r="DA93" s="7"/>
      <c r="DB93" s="7"/>
      <c r="DC93" s="7"/>
      <c r="DD93" s="46">
        <v>1391</v>
      </c>
      <c r="DE93" s="47" t="s">
        <v>520</v>
      </c>
      <c r="DF93" s="7"/>
      <c r="DG93" s="7"/>
      <c r="DH93" s="7"/>
      <c r="DI93" s="7"/>
      <c r="DJ93" s="7"/>
      <c r="DK93" s="7"/>
      <c r="DL93" s="7"/>
      <c r="DM93" s="7"/>
      <c r="DN93" s="7"/>
      <c r="DO93" s="7"/>
      <c r="DP93" s="7"/>
      <c r="DQ93" s="7"/>
      <c r="DR93" s="7"/>
      <c r="DS93" s="7"/>
      <c r="DT93" s="7"/>
      <c r="DU93" s="7"/>
      <c r="DV93" s="7"/>
      <c r="DW93" s="7"/>
      <c r="DX93" s="7"/>
      <c r="DY93" s="7"/>
      <c r="DZ93" s="12"/>
      <c r="EM93" s="7"/>
      <c r="XFD93"/>
    </row>
    <row r="94" spans="1:143 16384:16384" s="20" customFormat="1" ht="6" customHeight="1" thickBot="1" x14ac:dyDescent="0.3">
      <c r="A94" s="1"/>
      <c r="B94" s="312"/>
      <c r="C94" s="313"/>
      <c r="D94" s="313"/>
      <c r="E94" s="313"/>
      <c r="F94" s="313"/>
      <c r="G94" s="313"/>
      <c r="H94" s="313"/>
      <c r="I94" s="313"/>
      <c r="J94" s="313"/>
      <c r="K94" s="313"/>
      <c r="L94" s="313"/>
      <c r="M94" s="313"/>
      <c r="N94" s="314"/>
      <c r="O94" s="314"/>
      <c r="P94" s="314"/>
      <c r="Q94" s="313"/>
      <c r="R94" s="313"/>
      <c r="S94" s="313"/>
      <c r="T94" s="313"/>
      <c r="U94" s="313"/>
      <c r="V94" s="313"/>
      <c r="W94" s="313"/>
      <c r="X94" s="313"/>
      <c r="Y94" s="313"/>
      <c r="Z94" s="313"/>
      <c r="AA94" s="313"/>
      <c r="AB94" s="313"/>
      <c r="AC94" s="313"/>
      <c r="AD94" s="314"/>
      <c r="AE94" s="313"/>
      <c r="AF94" s="313"/>
      <c r="AG94" s="313"/>
      <c r="AH94" s="313"/>
      <c r="AI94" s="313"/>
      <c r="AJ94" s="313"/>
      <c r="AK94" s="313"/>
      <c r="AL94" s="313"/>
      <c r="AM94" s="313"/>
      <c r="AN94" s="314"/>
      <c r="AO94" s="314"/>
      <c r="AP94" s="314"/>
      <c r="AQ94" s="314"/>
      <c r="AR94" s="314"/>
      <c r="AS94" s="314"/>
      <c r="AT94" s="314"/>
      <c r="AU94" s="314"/>
      <c r="AV94" s="313"/>
      <c r="AW94" s="313"/>
      <c r="AX94" s="313"/>
      <c r="AY94" s="313"/>
      <c r="AZ94" s="313"/>
      <c r="BA94" s="313"/>
      <c r="BB94" s="315"/>
      <c r="BC94" s="315"/>
      <c r="BD94" s="315"/>
      <c r="BE94" s="315"/>
      <c r="BF94" s="315"/>
      <c r="BG94" s="315"/>
      <c r="BH94" s="315"/>
      <c r="BI94" s="315"/>
      <c r="BJ94" s="316"/>
      <c r="BK94" s="42"/>
      <c r="BL94" s="7"/>
      <c r="BM94" s="16"/>
      <c r="BN94" s="7"/>
      <c r="BO94" s="7"/>
      <c r="BP94" s="7"/>
      <c r="BQ94" s="7"/>
      <c r="BR94" s="7"/>
      <c r="BS94" s="7"/>
      <c r="BT94" s="7"/>
      <c r="BU94" s="7"/>
      <c r="BV94" s="7"/>
      <c r="BW94" s="7"/>
      <c r="BX94" s="7"/>
      <c r="BY94" s="7"/>
      <c r="BZ94" s="7"/>
      <c r="CA94" s="7"/>
      <c r="CB94" s="7"/>
      <c r="CC94" s="7"/>
      <c r="CD94" s="7"/>
      <c r="CE94" s="7"/>
      <c r="CF94" s="7"/>
      <c r="CG94" s="7"/>
      <c r="CH94" s="48"/>
      <c r="CI94" s="22"/>
      <c r="CJ94" s="22"/>
      <c r="CK94" s="22"/>
      <c r="CL94" s="22"/>
      <c r="CM94" s="23"/>
      <c r="CN94" s="7"/>
      <c r="CO94" s="7"/>
      <c r="CP94" s="7"/>
      <c r="CQ94" s="7"/>
      <c r="CR94" s="7"/>
      <c r="CS94" s="7"/>
      <c r="CT94" s="7"/>
      <c r="CU94" s="7"/>
      <c r="CV94" s="7"/>
      <c r="CW94" s="7"/>
      <c r="CX94" s="7"/>
      <c r="CY94" s="7"/>
      <c r="CZ94" s="7"/>
      <c r="DA94" s="7"/>
      <c r="DB94" s="7"/>
      <c r="DC94" s="7"/>
      <c r="DD94" s="46">
        <v>1392</v>
      </c>
      <c r="DE94" s="47" t="s">
        <v>521</v>
      </c>
      <c r="DF94" s="7"/>
      <c r="DG94" s="7"/>
      <c r="DH94" s="7"/>
      <c r="DI94" s="7"/>
      <c r="DJ94" s="7"/>
      <c r="DK94" s="7"/>
      <c r="DL94" s="7"/>
      <c r="DM94" s="7"/>
      <c r="DN94" s="7"/>
      <c r="DO94" s="7"/>
      <c r="DP94" s="7"/>
      <c r="DQ94" s="7"/>
      <c r="DR94" s="7"/>
      <c r="DS94" s="7"/>
      <c r="DT94" s="7"/>
      <c r="DU94" s="7"/>
      <c r="DV94" s="7"/>
      <c r="DW94" s="7"/>
      <c r="DX94" s="7"/>
      <c r="DY94" s="7"/>
      <c r="DZ94" s="12"/>
      <c r="EM94" s="7"/>
      <c r="XFD94"/>
    </row>
    <row r="95" spans="1:143 16384:16384" s="20" customFormat="1" ht="15" customHeight="1" thickBot="1" x14ac:dyDescent="0.3">
      <c r="A95" s="1"/>
      <c r="B95" s="292" t="s">
        <v>522</v>
      </c>
      <c r="C95" s="293"/>
      <c r="D95" s="293"/>
      <c r="E95" s="293"/>
      <c r="F95" s="293"/>
      <c r="G95" s="293"/>
      <c r="H95" s="293"/>
      <c r="I95" s="293"/>
      <c r="J95" s="293"/>
      <c r="K95" s="293"/>
      <c r="L95" s="293"/>
      <c r="M95" s="294"/>
      <c r="N95" s="307" t="s">
        <v>39</v>
      </c>
      <c r="O95" s="308"/>
      <c r="P95" s="309"/>
      <c r="Q95" s="82"/>
      <c r="R95" s="293" t="s">
        <v>512</v>
      </c>
      <c r="S95" s="293"/>
      <c r="T95" s="293"/>
      <c r="U95" s="293"/>
      <c r="V95" s="293"/>
      <c r="W95" s="293"/>
      <c r="X95" s="293"/>
      <c r="Y95" s="293"/>
      <c r="Z95" s="293"/>
      <c r="AA95" s="293"/>
      <c r="AB95" s="293"/>
      <c r="AC95" s="294"/>
      <c r="AD95" s="111">
        <v>4.1399999999999997E-5</v>
      </c>
      <c r="AE95" s="78"/>
      <c r="AF95" s="293" t="s">
        <v>523</v>
      </c>
      <c r="AG95" s="293"/>
      <c r="AH95" s="293"/>
      <c r="AI95" s="293"/>
      <c r="AJ95" s="293"/>
      <c r="AK95" s="293"/>
      <c r="AL95" s="293"/>
      <c r="AM95" s="294"/>
      <c r="AN95" s="307">
        <v>4645</v>
      </c>
      <c r="AO95" s="308"/>
      <c r="AP95" s="308"/>
      <c r="AQ95" s="308"/>
      <c r="AR95" s="308"/>
      <c r="AS95" s="308"/>
      <c r="AT95" s="308"/>
      <c r="AU95" s="309"/>
      <c r="AV95" s="81"/>
      <c r="AW95" s="83"/>
      <c r="AX95" s="83"/>
      <c r="AY95" s="83"/>
      <c r="AZ95" s="83"/>
      <c r="BA95" s="83"/>
      <c r="BB95" s="83"/>
      <c r="BC95" s="83"/>
      <c r="BD95" s="83"/>
      <c r="BE95" s="83"/>
      <c r="BF95" s="83"/>
      <c r="BG95" s="83"/>
      <c r="BH95" s="83"/>
      <c r="BI95" s="83"/>
      <c r="BJ95" s="84"/>
      <c r="BK95" s="42"/>
      <c r="BL95" s="7" t="str">
        <f>+IF(N93="","ojo","Ok")</f>
        <v>Ok</v>
      </c>
      <c r="BM95" s="16" t="str">
        <f>+IF(AD95="","ojo","Ok")</f>
        <v>Ok</v>
      </c>
      <c r="BN95" s="7"/>
      <c r="BO95" s="7"/>
      <c r="BP95" s="7"/>
      <c r="BQ95" s="7"/>
      <c r="BR95" s="7"/>
      <c r="BS95" s="7"/>
      <c r="BT95" s="7"/>
      <c r="BU95" s="7"/>
      <c r="BV95" s="7"/>
      <c r="BW95" s="7"/>
      <c r="BX95" s="7"/>
      <c r="BY95" s="7"/>
      <c r="BZ95" s="7"/>
      <c r="CA95" s="7"/>
      <c r="CB95" s="7"/>
      <c r="CC95" s="7"/>
      <c r="CD95" s="7"/>
      <c r="CE95" s="7"/>
      <c r="CF95" s="7"/>
      <c r="CG95" s="7"/>
      <c r="CH95" s="48"/>
      <c r="CI95" s="22"/>
      <c r="CJ95" s="22"/>
      <c r="CK95" s="22"/>
      <c r="CL95" s="22"/>
      <c r="CM95" s="23"/>
      <c r="CN95" s="7"/>
      <c r="CO95" s="7"/>
      <c r="CP95" s="7"/>
      <c r="CQ95" s="7"/>
      <c r="CR95" s="7"/>
      <c r="CS95" s="7"/>
      <c r="CT95" s="7"/>
      <c r="CU95" s="7"/>
      <c r="CV95" s="7"/>
      <c r="CW95" s="7"/>
      <c r="CX95" s="7"/>
      <c r="CY95" s="7"/>
      <c r="CZ95" s="7"/>
      <c r="DA95" s="7"/>
      <c r="DB95" s="7"/>
      <c r="DC95" s="7"/>
      <c r="DD95" s="46">
        <v>1393</v>
      </c>
      <c r="DE95" s="47" t="s">
        <v>524</v>
      </c>
      <c r="DF95" s="7"/>
      <c r="DG95" s="7"/>
      <c r="DH95" s="7"/>
      <c r="DI95" s="7"/>
      <c r="DJ95" s="7"/>
      <c r="DK95" s="7"/>
      <c r="DL95" s="7"/>
      <c r="DM95" s="7"/>
      <c r="DN95" s="7"/>
      <c r="DO95" s="7"/>
      <c r="DP95" s="7"/>
      <c r="DQ95" s="7"/>
      <c r="DR95" s="7"/>
      <c r="DS95" s="7"/>
      <c r="DT95" s="7"/>
      <c r="DU95" s="7"/>
      <c r="DV95" s="7"/>
      <c r="DW95" s="7"/>
      <c r="DX95" s="7"/>
      <c r="DY95" s="7"/>
      <c r="DZ95" s="12"/>
      <c r="EM95" s="7"/>
      <c r="XFD95"/>
    </row>
    <row r="96" spans="1:143 16384:16384" s="20" customFormat="1" ht="3.75" customHeight="1" thickBot="1" x14ac:dyDescent="0.3">
      <c r="A96" s="1"/>
      <c r="B96" s="324"/>
      <c r="C96" s="325"/>
      <c r="D96" s="325"/>
      <c r="E96" s="325"/>
      <c r="F96" s="325"/>
      <c r="G96" s="325"/>
      <c r="H96" s="325"/>
      <c r="I96" s="325"/>
      <c r="J96" s="325"/>
      <c r="K96" s="325"/>
      <c r="L96" s="325"/>
      <c r="M96" s="325"/>
      <c r="N96" s="325"/>
      <c r="O96" s="325"/>
      <c r="P96" s="325"/>
      <c r="Q96" s="325"/>
      <c r="R96" s="325"/>
      <c r="S96" s="325"/>
      <c r="T96" s="325"/>
      <c r="U96" s="325"/>
      <c r="V96" s="325"/>
      <c r="W96" s="325"/>
      <c r="X96" s="325"/>
      <c r="Y96" s="325"/>
      <c r="Z96" s="325"/>
      <c r="AA96" s="325"/>
      <c r="AB96" s="325"/>
      <c r="AC96" s="325"/>
      <c r="AD96" s="325"/>
      <c r="AE96" s="325"/>
      <c r="AF96" s="325"/>
      <c r="AG96" s="325"/>
      <c r="AH96" s="325"/>
      <c r="AI96" s="325"/>
      <c r="AJ96" s="325"/>
      <c r="AK96" s="325"/>
      <c r="AL96" s="325"/>
      <c r="AM96" s="325"/>
      <c r="AN96" s="325"/>
      <c r="AO96" s="325"/>
      <c r="AP96" s="325"/>
      <c r="AQ96" s="325"/>
      <c r="AR96" s="325"/>
      <c r="AS96" s="325"/>
      <c r="AT96" s="325"/>
      <c r="AU96" s="325"/>
      <c r="AV96" s="325"/>
      <c r="AW96" s="325"/>
      <c r="AX96" s="325"/>
      <c r="AY96" s="325"/>
      <c r="AZ96" s="325"/>
      <c r="BA96" s="325"/>
      <c r="BB96" s="325"/>
      <c r="BC96" s="325"/>
      <c r="BD96" s="325"/>
      <c r="BE96" s="325"/>
      <c r="BF96" s="325"/>
      <c r="BG96" s="325"/>
      <c r="BH96" s="325"/>
      <c r="BI96" s="325"/>
      <c r="BJ96" s="326"/>
      <c r="BK96" s="42"/>
      <c r="BL96" s="7"/>
      <c r="BM96" s="16"/>
      <c r="BN96" s="7"/>
      <c r="BO96" s="7"/>
      <c r="BP96" s="7"/>
      <c r="BQ96" s="7"/>
      <c r="BR96" s="7"/>
      <c r="BS96" s="7"/>
      <c r="BT96" s="7"/>
      <c r="BU96" s="7"/>
      <c r="BV96" s="7"/>
      <c r="BW96" s="7"/>
      <c r="BX96" s="7"/>
      <c r="BY96" s="7"/>
      <c r="BZ96" s="7"/>
      <c r="CA96" s="7"/>
      <c r="CB96" s="7"/>
      <c r="CC96" s="7"/>
      <c r="CD96" s="7"/>
      <c r="CE96" s="7"/>
      <c r="CF96" s="7"/>
      <c r="CG96" s="7"/>
      <c r="CH96" s="48"/>
      <c r="CI96" s="22"/>
      <c r="CJ96" s="22"/>
      <c r="CK96" s="22"/>
      <c r="CL96" s="22"/>
      <c r="CM96" s="23"/>
      <c r="CN96" s="7"/>
      <c r="CO96" s="7"/>
      <c r="CP96" s="7"/>
      <c r="CQ96" s="7"/>
      <c r="CR96" s="7"/>
      <c r="CS96" s="7"/>
      <c r="CT96" s="7"/>
      <c r="CU96" s="7"/>
      <c r="CV96" s="7"/>
      <c r="CW96" s="7"/>
      <c r="CX96" s="7"/>
      <c r="CY96" s="7"/>
      <c r="CZ96" s="7"/>
      <c r="DA96" s="7"/>
      <c r="DB96" s="7"/>
      <c r="DC96" s="7"/>
      <c r="DD96" s="46">
        <v>1394</v>
      </c>
      <c r="DE96" s="47" t="s">
        <v>525</v>
      </c>
      <c r="DF96" s="7"/>
      <c r="DG96" s="7"/>
      <c r="DH96" s="7"/>
      <c r="DI96" s="7"/>
      <c r="DJ96" s="7"/>
      <c r="DK96" s="7"/>
      <c r="DL96" s="7"/>
      <c r="DM96" s="7"/>
      <c r="DN96" s="7"/>
      <c r="DO96" s="7"/>
      <c r="DP96" s="7"/>
      <c r="DQ96" s="7"/>
      <c r="DR96" s="7"/>
      <c r="DS96" s="7"/>
      <c r="DT96" s="7"/>
      <c r="DU96" s="7"/>
      <c r="DV96" s="7"/>
      <c r="DW96" s="7"/>
      <c r="DX96" s="7"/>
      <c r="DY96" s="7"/>
      <c r="DZ96" s="12"/>
      <c r="EM96" s="7"/>
      <c r="XFD96"/>
    </row>
    <row r="97" spans="1:143 16384:16384" s="20" customFormat="1" ht="3.75" customHeight="1" thickBot="1" x14ac:dyDescent="0.3">
      <c r="A97" s="1"/>
      <c r="B97" s="85"/>
      <c r="C97" s="86"/>
      <c r="D97" s="86"/>
      <c r="E97" s="86"/>
      <c r="F97" s="86"/>
      <c r="G97" s="86"/>
      <c r="H97" s="86"/>
      <c r="I97" s="86"/>
      <c r="J97" s="86"/>
      <c r="K97" s="86"/>
      <c r="L97" s="86"/>
      <c r="M97" s="86"/>
      <c r="N97" s="86"/>
      <c r="O97" s="86"/>
      <c r="P97" s="86"/>
      <c r="Q97" s="86"/>
      <c r="R97" s="86"/>
      <c r="S97" s="86"/>
      <c r="T97" s="86"/>
      <c r="U97" s="86"/>
      <c r="V97" s="86"/>
      <c r="W97" s="86"/>
      <c r="X97" s="86"/>
      <c r="Y97" s="86"/>
      <c r="Z97" s="86"/>
      <c r="AA97" s="86"/>
      <c r="AB97" s="86"/>
      <c r="AC97" s="86"/>
      <c r="AD97" s="86"/>
      <c r="AE97" s="86"/>
      <c r="AF97" s="86"/>
      <c r="AG97" s="86"/>
      <c r="AH97" s="86"/>
      <c r="AI97" s="86"/>
      <c r="AJ97" s="86"/>
      <c r="AK97" s="86"/>
      <c r="AL97" s="86"/>
      <c r="AM97" s="86"/>
      <c r="AN97" s="86"/>
      <c r="AO97" s="86"/>
      <c r="AP97" s="86"/>
      <c r="AQ97" s="86"/>
      <c r="AR97" s="86"/>
      <c r="AS97" s="86"/>
      <c r="AT97" s="86"/>
      <c r="AU97" s="86"/>
      <c r="AV97" s="86"/>
      <c r="AW97" s="86"/>
      <c r="AX97" s="86"/>
      <c r="AY97" s="86"/>
      <c r="AZ97" s="86"/>
      <c r="BA97" s="86"/>
      <c r="BB97" s="86"/>
      <c r="BC97" s="86"/>
      <c r="BD97" s="86"/>
      <c r="BE97" s="86"/>
      <c r="BF97" s="86"/>
      <c r="BG97" s="86"/>
      <c r="BH97" s="86"/>
      <c r="BI97" s="86"/>
      <c r="BJ97" s="86"/>
      <c r="BK97" s="42"/>
      <c r="BL97" s="7"/>
      <c r="BM97" s="16"/>
      <c r="BN97" s="7"/>
      <c r="BO97" s="7"/>
      <c r="BP97" s="7"/>
      <c r="BQ97" s="7"/>
      <c r="BR97" s="7"/>
      <c r="BS97" s="7"/>
      <c r="BT97" s="7"/>
      <c r="BU97" s="7"/>
      <c r="BV97" s="7"/>
      <c r="BW97" s="7"/>
      <c r="BX97" s="7"/>
      <c r="BY97" s="7"/>
      <c r="BZ97" s="7"/>
      <c r="CA97" s="7"/>
      <c r="CB97" s="7"/>
      <c r="CC97" s="7"/>
      <c r="CD97" s="7"/>
      <c r="CE97" s="7"/>
      <c r="CF97" s="7"/>
      <c r="CG97" s="7"/>
      <c r="CH97" s="7"/>
      <c r="CI97" s="7"/>
      <c r="CJ97" s="7"/>
      <c r="CK97" s="7"/>
      <c r="CL97" s="7"/>
      <c r="CM97" s="7"/>
      <c r="CN97" s="7"/>
      <c r="CO97" s="7"/>
      <c r="CP97" s="7"/>
      <c r="CQ97" s="7"/>
      <c r="CR97" s="7"/>
      <c r="CS97" s="7"/>
      <c r="CT97" s="7"/>
      <c r="CU97" s="7"/>
      <c r="CV97" s="7"/>
      <c r="CW97" s="7"/>
      <c r="CX97" s="7"/>
      <c r="CY97" s="7"/>
      <c r="CZ97" s="7"/>
      <c r="DA97" s="7"/>
      <c r="DB97" s="7"/>
      <c r="DC97" s="7"/>
      <c r="DD97" s="46"/>
      <c r="DE97" s="47"/>
      <c r="DF97" s="7"/>
      <c r="DG97" s="7"/>
      <c r="DH97" s="7"/>
      <c r="DI97" s="7"/>
      <c r="DJ97" s="7"/>
      <c r="DK97" s="7"/>
      <c r="DL97" s="7"/>
      <c r="DM97" s="7"/>
      <c r="DN97" s="7"/>
      <c r="DO97" s="7"/>
      <c r="DP97" s="7"/>
      <c r="DQ97" s="7"/>
      <c r="DR97" s="7"/>
      <c r="DS97" s="7"/>
      <c r="DT97" s="7"/>
      <c r="DU97" s="7"/>
      <c r="DV97" s="7"/>
      <c r="DW97" s="7"/>
      <c r="DX97" s="7"/>
      <c r="DY97" s="7"/>
      <c r="DZ97" s="12"/>
      <c r="EM97" s="7"/>
      <c r="XFD97"/>
    </row>
    <row r="98" spans="1:143 16384:16384" s="20" customFormat="1" ht="15.75" thickBot="1" x14ac:dyDescent="0.3">
      <c r="A98" s="1"/>
      <c r="B98" s="327" t="s">
        <v>0</v>
      </c>
      <c r="C98" s="328"/>
      <c r="D98" s="328"/>
      <c r="E98" s="328"/>
      <c r="F98" s="328"/>
      <c r="G98" s="328"/>
      <c r="H98" s="329"/>
      <c r="I98" s="135" t="str">
        <f>I1</f>
        <v>FORMATO SOLICITUD DE INSCRIPCIÓN Y ACTUALIZACIÓN DE CLIENTE Y/O PROVEEDOR</v>
      </c>
      <c r="J98" s="136"/>
      <c r="K98" s="136"/>
      <c r="L98" s="136"/>
      <c r="M98" s="136"/>
      <c r="N98" s="136"/>
      <c r="O98" s="136"/>
      <c r="P98" s="136"/>
      <c r="Q98" s="136"/>
      <c r="R98" s="136"/>
      <c r="S98" s="136"/>
      <c r="T98" s="136"/>
      <c r="U98" s="136"/>
      <c r="V98" s="136"/>
      <c r="W98" s="136"/>
      <c r="X98" s="136"/>
      <c r="Y98" s="136"/>
      <c r="Z98" s="136"/>
      <c r="AA98" s="136"/>
      <c r="AB98" s="136"/>
      <c r="AC98" s="136"/>
      <c r="AD98" s="136"/>
      <c r="AE98" s="136"/>
      <c r="AF98" s="136"/>
      <c r="AG98" s="136"/>
      <c r="AH98" s="136"/>
      <c r="AI98" s="136"/>
      <c r="AJ98" s="136"/>
      <c r="AK98" s="136"/>
      <c r="AL98" s="136"/>
      <c r="AM98" s="136"/>
      <c r="AN98" s="136"/>
      <c r="AO98" s="136"/>
      <c r="AP98" s="136"/>
      <c r="AQ98" s="136"/>
      <c r="AR98" s="136"/>
      <c r="AS98" s="136"/>
      <c r="AT98" s="136"/>
      <c r="AU98" s="136"/>
      <c r="AV98" s="136"/>
      <c r="AW98" s="136"/>
      <c r="AX98" s="136"/>
      <c r="AY98" s="136"/>
      <c r="AZ98" s="136"/>
      <c r="BA98" s="136"/>
      <c r="BB98" s="136"/>
      <c r="BC98" s="137"/>
      <c r="BD98" s="330" t="s">
        <v>2</v>
      </c>
      <c r="BE98" s="331"/>
      <c r="BF98" s="331"/>
      <c r="BG98" s="331"/>
      <c r="BH98" s="331"/>
      <c r="BI98" s="332"/>
      <c r="BJ98" s="17" t="str">
        <f>BJ1</f>
        <v>FC-FI-FO-01</v>
      </c>
      <c r="BK98" s="42"/>
      <c r="BL98" s="7"/>
      <c r="BM98" s="16"/>
      <c r="BN98" s="7"/>
      <c r="BO98" s="7"/>
      <c r="BP98" s="7"/>
      <c r="BQ98" s="7"/>
      <c r="BR98" s="7"/>
      <c r="BS98" s="7"/>
      <c r="BT98" s="7"/>
      <c r="BU98" s="7"/>
      <c r="BV98" s="7"/>
      <c r="BW98" s="7"/>
      <c r="BX98" s="7"/>
      <c r="BY98" s="7"/>
      <c r="BZ98" s="7"/>
      <c r="CA98" s="7"/>
      <c r="CB98" s="7"/>
      <c r="CC98" s="7"/>
      <c r="CD98" s="7"/>
      <c r="CE98" s="7"/>
      <c r="CF98" s="7"/>
      <c r="CG98" s="7"/>
      <c r="CH98" s="7"/>
      <c r="CI98" s="7"/>
      <c r="CJ98" s="7"/>
      <c r="CK98" s="7"/>
      <c r="CL98" s="7"/>
      <c r="CM98" s="7"/>
      <c r="CN98" s="7"/>
      <c r="CO98" s="7"/>
      <c r="CP98" s="7"/>
      <c r="CQ98" s="7"/>
      <c r="CR98" s="7"/>
      <c r="CS98" s="7"/>
      <c r="CT98" s="7"/>
      <c r="CU98" s="7"/>
      <c r="CV98" s="7"/>
      <c r="CW98" s="7"/>
      <c r="CX98" s="7"/>
      <c r="CY98" s="7"/>
      <c r="CZ98" s="7"/>
      <c r="DA98" s="7"/>
      <c r="DB98" s="7"/>
      <c r="DC98" s="7"/>
      <c r="DD98" s="46"/>
      <c r="DE98" s="47"/>
      <c r="DF98" s="7"/>
      <c r="DG98" s="7"/>
      <c r="DH98" s="7"/>
      <c r="DI98" s="7"/>
      <c r="DJ98" s="7"/>
      <c r="DK98" s="7"/>
      <c r="DL98" s="7"/>
      <c r="DM98" s="7"/>
      <c r="DN98" s="7"/>
      <c r="DO98" s="7"/>
      <c r="DP98" s="7"/>
      <c r="DQ98" s="7"/>
      <c r="DR98" s="7"/>
      <c r="DS98" s="7"/>
      <c r="DT98" s="7"/>
      <c r="DU98" s="7"/>
      <c r="DV98" s="7"/>
      <c r="DW98" s="7"/>
      <c r="DX98" s="7"/>
      <c r="DY98" s="7"/>
      <c r="DZ98" s="12"/>
      <c r="EM98" s="7"/>
      <c r="XFD98"/>
    </row>
    <row r="99" spans="1:143 16384:16384" s="20" customFormat="1" ht="15.75" thickBot="1" x14ac:dyDescent="0.3">
      <c r="A99" s="1"/>
      <c r="B99" s="125"/>
      <c r="C99" s="126"/>
      <c r="D99" s="126"/>
      <c r="E99" s="126"/>
      <c r="F99" s="126"/>
      <c r="G99" s="126"/>
      <c r="H99" s="127"/>
      <c r="I99" s="135" t="str">
        <f>I2</f>
        <v>MACROPROCESO FINANCIERA</v>
      </c>
      <c r="J99" s="136"/>
      <c r="K99" s="136"/>
      <c r="L99" s="136"/>
      <c r="M99" s="136"/>
      <c r="N99" s="136"/>
      <c r="O99" s="136"/>
      <c r="P99" s="136"/>
      <c r="Q99" s="136"/>
      <c r="R99" s="136"/>
      <c r="S99" s="136"/>
      <c r="T99" s="136"/>
      <c r="U99" s="136"/>
      <c r="V99" s="136"/>
      <c r="W99" s="136"/>
      <c r="X99" s="136"/>
      <c r="Y99" s="136"/>
      <c r="Z99" s="136"/>
      <c r="AA99" s="136"/>
      <c r="AB99" s="136"/>
      <c r="AC99" s="136"/>
      <c r="AD99" s="136"/>
      <c r="AE99" s="136"/>
      <c r="AF99" s="136"/>
      <c r="AG99" s="136"/>
      <c r="AH99" s="136"/>
      <c r="AI99" s="136"/>
      <c r="AJ99" s="136"/>
      <c r="AK99" s="136"/>
      <c r="AL99" s="136"/>
      <c r="AM99" s="136"/>
      <c r="AN99" s="136"/>
      <c r="AO99" s="136"/>
      <c r="AP99" s="136"/>
      <c r="AQ99" s="136"/>
      <c r="AR99" s="136"/>
      <c r="AS99" s="136"/>
      <c r="AT99" s="136"/>
      <c r="AU99" s="136"/>
      <c r="AV99" s="136"/>
      <c r="AW99" s="136"/>
      <c r="AX99" s="136"/>
      <c r="AY99" s="136"/>
      <c r="AZ99" s="136"/>
      <c r="BA99" s="136"/>
      <c r="BB99" s="136"/>
      <c r="BC99" s="137"/>
      <c r="BD99" s="330" t="s">
        <v>28</v>
      </c>
      <c r="BE99" s="331"/>
      <c r="BF99" s="331"/>
      <c r="BG99" s="331"/>
      <c r="BH99" s="331"/>
      <c r="BI99" s="332"/>
      <c r="BJ99" s="17" t="str">
        <f>BJ2</f>
        <v>27-Sep-2022</v>
      </c>
      <c r="BK99" s="42"/>
      <c r="BL99" s="7"/>
      <c r="BM99" s="16"/>
      <c r="BN99" s="7"/>
      <c r="BO99" s="7"/>
      <c r="BP99" s="7"/>
      <c r="BQ99" s="7"/>
      <c r="BR99" s="7"/>
      <c r="BS99" s="7"/>
      <c r="BT99" s="7"/>
      <c r="BU99" s="7"/>
      <c r="BV99" s="7"/>
      <c r="BW99" s="7"/>
      <c r="BX99" s="7"/>
      <c r="BY99" s="7"/>
      <c r="BZ99" s="7"/>
      <c r="CA99" s="7"/>
      <c r="CB99" s="7"/>
      <c r="CC99" s="7"/>
      <c r="CD99" s="7"/>
      <c r="CE99" s="7"/>
      <c r="CF99" s="7"/>
      <c r="CG99" s="7"/>
      <c r="CH99" s="7"/>
      <c r="CI99" s="7"/>
      <c r="CJ99" s="7"/>
      <c r="CK99" s="7"/>
      <c r="CL99" s="7"/>
      <c r="CM99" s="7"/>
      <c r="CN99" s="7"/>
      <c r="CO99" s="7"/>
      <c r="CP99" s="7"/>
      <c r="CQ99" s="7"/>
      <c r="CR99" s="7"/>
      <c r="CS99" s="7"/>
      <c r="CT99" s="7"/>
      <c r="CU99" s="7"/>
      <c r="CV99" s="7"/>
      <c r="CW99" s="7"/>
      <c r="CX99" s="7"/>
      <c r="CY99" s="7"/>
      <c r="CZ99" s="7"/>
      <c r="DA99" s="7"/>
      <c r="DB99" s="7"/>
      <c r="DC99" s="7"/>
      <c r="DD99" s="46"/>
      <c r="DE99" s="47"/>
      <c r="DF99" s="7"/>
      <c r="DG99" s="7"/>
      <c r="DH99" s="7"/>
      <c r="DI99" s="7"/>
      <c r="DJ99" s="7"/>
      <c r="DK99" s="7"/>
      <c r="DL99" s="7"/>
      <c r="DM99" s="7"/>
      <c r="DN99" s="7"/>
      <c r="DO99" s="7"/>
      <c r="DP99" s="7"/>
      <c r="DQ99" s="7"/>
      <c r="DR99" s="7"/>
      <c r="DS99" s="7"/>
      <c r="DT99" s="7"/>
      <c r="DU99" s="7"/>
      <c r="DV99" s="7"/>
      <c r="DW99" s="7"/>
      <c r="DX99" s="7"/>
      <c r="DY99" s="7"/>
      <c r="DZ99" s="12"/>
      <c r="EM99" s="7"/>
      <c r="XFD99"/>
    </row>
    <row r="100" spans="1:143 16384:16384" s="20" customFormat="1" ht="15.75" thickBot="1" x14ac:dyDescent="0.3">
      <c r="A100" s="1"/>
      <c r="B100" s="128"/>
      <c r="C100" s="129"/>
      <c r="D100" s="129"/>
      <c r="E100" s="129"/>
      <c r="F100" s="129"/>
      <c r="G100" s="129"/>
      <c r="H100" s="130"/>
      <c r="I100" s="135" t="str">
        <f>I3</f>
        <v>GERENCIA FINANCIERA Y ADMINISTRATIVA / SUBDIRECCIÓN DE CUENTAS POR PAGAR</v>
      </c>
      <c r="J100" s="136"/>
      <c r="K100" s="136"/>
      <c r="L100" s="136"/>
      <c r="M100" s="136"/>
      <c r="N100" s="136"/>
      <c r="O100" s="136"/>
      <c r="P100" s="136"/>
      <c r="Q100" s="136"/>
      <c r="R100" s="136"/>
      <c r="S100" s="136"/>
      <c r="T100" s="136"/>
      <c r="U100" s="136"/>
      <c r="V100" s="136"/>
      <c r="W100" s="136"/>
      <c r="X100" s="136"/>
      <c r="Y100" s="136"/>
      <c r="Z100" s="136"/>
      <c r="AA100" s="136"/>
      <c r="AB100" s="136"/>
      <c r="AC100" s="136"/>
      <c r="AD100" s="136"/>
      <c r="AE100" s="136"/>
      <c r="AF100" s="136"/>
      <c r="AG100" s="136"/>
      <c r="AH100" s="136"/>
      <c r="AI100" s="136"/>
      <c r="AJ100" s="136"/>
      <c r="AK100" s="136"/>
      <c r="AL100" s="136"/>
      <c r="AM100" s="136"/>
      <c r="AN100" s="136"/>
      <c r="AO100" s="136"/>
      <c r="AP100" s="136"/>
      <c r="AQ100" s="136"/>
      <c r="AR100" s="136"/>
      <c r="AS100" s="136"/>
      <c r="AT100" s="136"/>
      <c r="AU100" s="136"/>
      <c r="AV100" s="136"/>
      <c r="AW100" s="136"/>
      <c r="AX100" s="136"/>
      <c r="AY100" s="136"/>
      <c r="AZ100" s="136"/>
      <c r="BA100" s="136"/>
      <c r="BB100" s="136"/>
      <c r="BC100" s="137"/>
      <c r="BD100" s="330" t="s">
        <v>44</v>
      </c>
      <c r="BE100" s="331"/>
      <c r="BF100" s="331"/>
      <c r="BG100" s="331"/>
      <c r="BH100" s="331"/>
      <c r="BI100" s="332"/>
      <c r="BJ100" s="17">
        <f>BJ3</f>
        <v>14</v>
      </c>
      <c r="BK100" s="31"/>
      <c r="BL100" s="7"/>
      <c r="BM100" s="16"/>
      <c r="BN100" s="7"/>
      <c r="BO100" s="7"/>
      <c r="BP100" s="7"/>
      <c r="BQ100" s="7"/>
      <c r="BR100" s="7"/>
      <c r="BS100" s="7"/>
      <c r="BT100" s="7"/>
      <c r="BU100" s="7"/>
      <c r="BV100" s="7"/>
      <c r="BW100" s="7"/>
      <c r="BX100" s="7"/>
      <c r="BY100" s="7"/>
      <c r="BZ100" s="7"/>
      <c r="CA100" s="7"/>
      <c r="CB100" s="7"/>
      <c r="CC100" s="7"/>
      <c r="CD100" s="7"/>
      <c r="CE100" s="7"/>
      <c r="CF100" s="7"/>
      <c r="CG100" s="7"/>
      <c r="CH100" s="7"/>
      <c r="CI100" s="7"/>
      <c r="CJ100" s="7"/>
      <c r="CK100" s="7"/>
      <c r="CL100" s="7"/>
      <c r="CM100" s="7"/>
      <c r="CN100" s="7"/>
      <c r="CO100" s="7"/>
      <c r="CP100" s="7"/>
      <c r="CQ100" s="7"/>
      <c r="CR100" s="7"/>
      <c r="CS100" s="7"/>
      <c r="CT100" s="7"/>
      <c r="CU100" s="7"/>
      <c r="CV100" s="7"/>
      <c r="CW100" s="7"/>
      <c r="CX100" s="7"/>
      <c r="CY100" s="7"/>
      <c r="CZ100" s="7"/>
      <c r="DA100" s="7"/>
      <c r="DB100" s="7"/>
      <c r="DC100" s="7"/>
      <c r="DD100" s="46">
        <v>1399</v>
      </c>
      <c r="DE100" s="47" t="s">
        <v>526</v>
      </c>
      <c r="DF100" s="7"/>
      <c r="DG100" s="7"/>
      <c r="DH100" s="7"/>
      <c r="DI100" s="7"/>
      <c r="DJ100" s="7"/>
      <c r="DK100" s="7"/>
      <c r="DL100" s="7"/>
      <c r="DM100" s="7"/>
      <c r="DN100" s="7"/>
      <c r="DO100" s="7"/>
      <c r="DP100" s="7"/>
      <c r="DQ100" s="7"/>
      <c r="DR100" s="7"/>
      <c r="DS100" s="7"/>
      <c r="DT100" s="7"/>
      <c r="DU100" s="7"/>
      <c r="DV100" s="7"/>
      <c r="DW100" s="7"/>
      <c r="DX100" s="7"/>
      <c r="DY100" s="7"/>
      <c r="DZ100" s="12"/>
      <c r="EM100" s="7"/>
      <c r="XFD100"/>
    </row>
    <row r="101" spans="1:143 16384:16384" s="20" customFormat="1" ht="3.75" customHeight="1" thickBot="1" x14ac:dyDescent="0.3">
      <c r="A101" s="1"/>
      <c r="B101" s="87"/>
      <c r="C101" s="88"/>
      <c r="D101" s="88"/>
      <c r="E101" s="88"/>
      <c r="F101" s="88"/>
      <c r="G101" s="88"/>
      <c r="H101" s="88"/>
      <c r="I101" s="89"/>
      <c r="J101" s="89"/>
      <c r="K101" s="89"/>
      <c r="L101" s="89"/>
      <c r="M101" s="89"/>
      <c r="N101" s="89"/>
      <c r="O101" s="89"/>
      <c r="P101" s="89"/>
      <c r="Q101" s="89"/>
      <c r="R101" s="89"/>
      <c r="S101" s="89"/>
      <c r="T101" s="89"/>
      <c r="U101" s="89"/>
      <c r="V101" s="89"/>
      <c r="W101" s="89"/>
      <c r="X101" s="89"/>
      <c r="Y101" s="89"/>
      <c r="Z101" s="89"/>
      <c r="AA101" s="89"/>
      <c r="AB101" s="89"/>
      <c r="AC101" s="89"/>
      <c r="AD101" s="89"/>
      <c r="AE101" s="89"/>
      <c r="AF101" s="89"/>
      <c r="AG101" s="89"/>
      <c r="AH101" s="89"/>
      <c r="AI101" s="89"/>
      <c r="AJ101" s="89"/>
      <c r="AK101" s="89"/>
      <c r="AL101" s="89"/>
      <c r="AM101" s="89"/>
      <c r="AN101" s="89"/>
      <c r="AO101" s="89"/>
      <c r="AP101" s="89"/>
      <c r="AQ101" s="89"/>
      <c r="AR101" s="89"/>
      <c r="AS101" s="89"/>
      <c r="AT101" s="89"/>
      <c r="AU101" s="89"/>
      <c r="AV101" s="89"/>
      <c r="AW101" s="89"/>
      <c r="AX101" s="89"/>
      <c r="AY101" s="89"/>
      <c r="AZ101" s="89"/>
      <c r="BA101" s="89"/>
      <c r="BB101" s="89"/>
      <c r="BC101" s="89"/>
      <c r="BD101" s="90"/>
      <c r="BE101" s="90"/>
      <c r="BF101" s="90"/>
      <c r="BG101" s="90"/>
      <c r="BH101" s="90"/>
      <c r="BI101" s="90"/>
      <c r="BJ101" s="91"/>
      <c r="BK101" s="31"/>
      <c r="BL101" s="7"/>
      <c r="BM101" s="16"/>
      <c r="BN101" s="7"/>
      <c r="BO101" s="7"/>
      <c r="BP101" s="7"/>
      <c r="BQ101" s="7"/>
      <c r="BR101" s="7"/>
      <c r="BS101" s="7"/>
      <c r="BT101" s="7"/>
      <c r="BU101" s="7"/>
      <c r="BV101" s="7"/>
      <c r="BW101" s="7"/>
      <c r="BX101" s="7"/>
      <c r="BY101" s="7"/>
      <c r="BZ101" s="7"/>
      <c r="CA101" s="7"/>
      <c r="CB101" s="7"/>
      <c r="CC101" s="7"/>
      <c r="CD101" s="7"/>
      <c r="CE101" s="7"/>
      <c r="CF101" s="7"/>
      <c r="CG101" s="7"/>
      <c r="CH101" s="7"/>
      <c r="CI101" s="7"/>
      <c r="CJ101" s="7"/>
      <c r="CK101" s="7"/>
      <c r="CL101" s="7"/>
      <c r="CM101" s="7"/>
      <c r="CN101" s="7"/>
      <c r="CO101" s="7"/>
      <c r="CP101" s="7"/>
      <c r="CQ101" s="7"/>
      <c r="CR101" s="7"/>
      <c r="CS101" s="7"/>
      <c r="CT101" s="7"/>
      <c r="CU101" s="7"/>
      <c r="CV101" s="7"/>
      <c r="CW101" s="7"/>
      <c r="CX101" s="7"/>
      <c r="CY101" s="7"/>
      <c r="CZ101" s="7"/>
      <c r="DA101" s="7"/>
      <c r="DB101" s="7"/>
      <c r="DC101" s="7"/>
      <c r="DD101" s="46"/>
      <c r="DE101" s="47"/>
      <c r="DF101" s="7"/>
      <c r="DG101" s="7"/>
      <c r="DH101" s="7"/>
      <c r="DI101" s="7"/>
      <c r="DJ101" s="7"/>
      <c r="DK101" s="7"/>
      <c r="DL101" s="7"/>
      <c r="DM101" s="7"/>
      <c r="DN101" s="7"/>
      <c r="DO101" s="7"/>
      <c r="DP101" s="7"/>
      <c r="DQ101" s="7"/>
      <c r="DR101" s="7"/>
      <c r="DS101" s="7"/>
      <c r="DT101" s="7"/>
      <c r="DU101" s="7"/>
      <c r="DV101" s="7"/>
      <c r="DW101" s="7"/>
      <c r="DX101" s="7"/>
      <c r="DY101" s="7"/>
      <c r="DZ101" s="12"/>
      <c r="EM101" s="7"/>
      <c r="XFD101"/>
    </row>
    <row r="102" spans="1:143 16384:16384" s="20" customFormat="1" ht="12.75" customHeight="1" thickBot="1" x14ac:dyDescent="0.3">
      <c r="A102" s="1"/>
      <c r="B102" s="348" t="s">
        <v>527</v>
      </c>
      <c r="C102" s="349"/>
      <c r="D102" s="349"/>
      <c r="E102" s="349"/>
      <c r="F102" s="349"/>
      <c r="G102" s="349"/>
      <c r="H102" s="349"/>
      <c r="I102" s="349"/>
      <c r="J102" s="349"/>
      <c r="K102" s="349"/>
      <c r="L102" s="349"/>
      <c r="M102" s="349"/>
      <c r="N102" s="349"/>
      <c r="O102" s="349"/>
      <c r="P102" s="349"/>
      <c r="Q102" s="349"/>
      <c r="R102" s="349"/>
      <c r="S102" s="349"/>
      <c r="T102" s="349"/>
      <c r="U102" s="349"/>
      <c r="V102" s="349"/>
      <c r="W102" s="349"/>
      <c r="X102" s="349"/>
      <c r="Y102" s="349"/>
      <c r="Z102" s="349"/>
      <c r="AA102" s="349"/>
      <c r="AB102" s="349"/>
      <c r="AC102" s="349"/>
      <c r="AD102" s="349"/>
      <c r="AE102" s="349"/>
      <c r="AF102" s="349"/>
      <c r="AG102" s="349"/>
      <c r="AH102" s="349"/>
      <c r="AI102" s="349"/>
      <c r="AJ102" s="349"/>
      <c r="AK102" s="349"/>
      <c r="AL102" s="349"/>
      <c r="AM102" s="349"/>
      <c r="AN102" s="349"/>
      <c r="AO102" s="349"/>
      <c r="AP102" s="349"/>
      <c r="AQ102" s="349"/>
      <c r="AR102" s="349"/>
      <c r="AS102" s="349"/>
      <c r="AT102" s="349"/>
      <c r="AU102" s="349"/>
      <c r="AV102" s="349"/>
      <c r="AW102" s="349"/>
      <c r="AX102" s="349"/>
      <c r="AY102" s="349"/>
      <c r="AZ102" s="349"/>
      <c r="BA102" s="349"/>
      <c r="BB102" s="349"/>
      <c r="BC102" s="349"/>
      <c r="BD102" s="349"/>
      <c r="BE102" s="349"/>
      <c r="BF102" s="349"/>
      <c r="BG102" s="349"/>
      <c r="BH102" s="349"/>
      <c r="BI102" s="349"/>
      <c r="BJ102" s="350"/>
      <c r="BK102" s="31"/>
      <c r="BL102" s="7"/>
      <c r="BM102" s="16"/>
      <c r="BN102" s="7"/>
      <c r="BO102" s="7"/>
      <c r="BP102" s="7"/>
      <c r="BQ102" s="7"/>
      <c r="BR102" s="7"/>
      <c r="BS102" s="7"/>
      <c r="BT102" s="7"/>
      <c r="BU102" s="7"/>
      <c r="BV102" s="7"/>
      <c r="BW102" s="7"/>
      <c r="BX102" s="7"/>
      <c r="BY102" s="7"/>
      <c r="BZ102" s="7"/>
      <c r="CA102" s="7"/>
      <c r="CB102" s="7"/>
      <c r="CC102" s="7"/>
      <c r="CD102" s="7"/>
      <c r="CE102" s="7"/>
      <c r="CF102" s="7"/>
      <c r="CG102" s="7"/>
      <c r="CH102" s="7"/>
      <c r="CI102" s="7"/>
      <c r="CJ102" s="7"/>
      <c r="CK102" s="7"/>
      <c r="CL102" s="7"/>
      <c r="CM102" s="7"/>
      <c r="CN102" s="7"/>
      <c r="CO102" s="7"/>
      <c r="CP102" s="7"/>
      <c r="CQ102" s="7"/>
      <c r="CR102" s="7"/>
      <c r="CS102" s="7"/>
      <c r="CT102" s="7"/>
      <c r="CU102" s="7"/>
      <c r="CV102" s="7"/>
      <c r="CW102" s="7"/>
      <c r="CX102" s="7"/>
      <c r="CY102" s="7"/>
      <c r="CZ102" s="7"/>
      <c r="DA102" s="7"/>
      <c r="DB102" s="7"/>
      <c r="DC102" s="7"/>
      <c r="DD102" s="46">
        <v>1410</v>
      </c>
      <c r="DE102" s="47" t="s">
        <v>528</v>
      </c>
      <c r="DF102" s="7"/>
      <c r="DG102" s="7"/>
      <c r="DH102" s="7"/>
      <c r="DI102" s="7"/>
      <c r="DJ102" s="7"/>
      <c r="DK102" s="7"/>
      <c r="DL102" s="7"/>
      <c r="DM102" s="7"/>
      <c r="DN102" s="7"/>
      <c r="DO102" s="7"/>
      <c r="DP102" s="7"/>
      <c r="DQ102" s="7"/>
      <c r="DR102" s="7"/>
      <c r="DS102" s="7"/>
      <c r="DT102" s="7"/>
      <c r="DU102" s="7"/>
      <c r="DV102" s="7"/>
      <c r="DW102" s="7"/>
      <c r="DX102" s="7"/>
      <c r="DY102" s="7"/>
      <c r="DZ102" s="12"/>
      <c r="EM102" s="7"/>
      <c r="XFD102"/>
    </row>
    <row r="103" spans="1:143 16384:16384" s="20" customFormat="1" ht="15.75" customHeight="1" thickBot="1" x14ac:dyDescent="0.3">
      <c r="A103" s="1"/>
      <c r="B103" s="338" t="s">
        <v>529</v>
      </c>
      <c r="C103" s="339"/>
      <c r="D103" s="339"/>
      <c r="E103" s="339"/>
      <c r="F103" s="339"/>
      <c r="G103" s="339"/>
      <c r="H103" s="339"/>
      <c r="I103" s="339"/>
      <c r="J103" s="339"/>
      <c r="K103" s="339"/>
      <c r="L103" s="339"/>
      <c r="M103" s="339"/>
      <c r="N103" s="339"/>
      <c r="O103" s="339"/>
      <c r="P103" s="339"/>
      <c r="Q103" s="339"/>
      <c r="R103" s="339"/>
      <c r="S103" s="339"/>
      <c r="T103" s="339"/>
      <c r="U103" s="339"/>
      <c r="V103" s="339"/>
      <c r="W103" s="339"/>
      <c r="X103" s="339"/>
      <c r="Y103" s="339"/>
      <c r="Z103" s="339"/>
      <c r="AA103" s="339"/>
      <c r="AB103" s="339"/>
      <c r="AC103" s="339"/>
      <c r="AD103" s="339"/>
      <c r="AE103" s="339"/>
      <c r="AF103" s="339"/>
      <c r="AG103" s="351" t="s">
        <v>1117</v>
      </c>
      <c r="AH103" s="352"/>
      <c r="AI103" s="352"/>
      <c r="AJ103" s="352"/>
      <c r="AK103" s="352"/>
      <c r="AL103" s="352"/>
      <c r="AM103" s="352"/>
      <c r="AN103" s="352"/>
      <c r="AO103" s="352"/>
      <c r="AP103" s="352"/>
      <c r="AQ103" s="352"/>
      <c r="AR103" s="352"/>
      <c r="AS103" s="352"/>
      <c r="AT103" s="352"/>
      <c r="AU103" s="352"/>
      <c r="AV103" s="352"/>
      <c r="AW103" s="352"/>
      <c r="AX103" s="352"/>
      <c r="AY103" s="352"/>
      <c r="AZ103" s="352"/>
      <c r="BA103" s="352"/>
      <c r="BB103" s="352"/>
      <c r="BC103" s="352"/>
      <c r="BD103" s="352"/>
      <c r="BE103" s="352"/>
      <c r="BF103" s="352"/>
      <c r="BG103" s="352"/>
      <c r="BH103" s="352"/>
      <c r="BI103" s="352"/>
      <c r="BJ103" s="353"/>
      <c r="BK103" s="15"/>
      <c r="BL103" s="7" t="str">
        <f>IF(AG103="","ojo","ok")</f>
        <v>ok</v>
      </c>
      <c r="BM103" s="16"/>
      <c r="BN103" s="7"/>
      <c r="BO103" s="7"/>
      <c r="BP103" s="7"/>
      <c r="BQ103" s="7"/>
      <c r="BR103" s="7"/>
      <c r="BS103" s="7"/>
      <c r="BT103" s="7"/>
      <c r="BU103" s="7"/>
      <c r="BV103" s="7"/>
      <c r="BW103" s="7"/>
      <c r="BX103" s="7"/>
      <c r="BY103" s="7"/>
      <c r="BZ103" s="7"/>
      <c r="CA103" s="7"/>
      <c r="CB103" s="7"/>
      <c r="CC103" s="7"/>
      <c r="CD103" s="7"/>
      <c r="CE103" s="7"/>
      <c r="CF103" s="7"/>
      <c r="CG103" s="7"/>
      <c r="CH103" s="7"/>
      <c r="CI103" s="7"/>
      <c r="CJ103" s="7"/>
      <c r="CK103" s="7"/>
      <c r="CL103" s="7"/>
      <c r="CM103" s="7"/>
      <c r="CN103" s="7"/>
      <c r="CO103" s="7"/>
      <c r="CP103" s="7"/>
      <c r="CQ103" s="7"/>
      <c r="CR103" s="7"/>
      <c r="CS103" s="7"/>
      <c r="CT103" s="7"/>
      <c r="CU103" s="7"/>
      <c r="CV103" s="7"/>
      <c r="CW103" s="7"/>
      <c r="CX103" s="7"/>
      <c r="CY103" s="7"/>
      <c r="CZ103" s="7"/>
      <c r="DA103" s="7"/>
      <c r="DB103" s="7"/>
      <c r="DC103" s="7"/>
      <c r="DD103" s="46">
        <v>1511</v>
      </c>
      <c r="DE103" s="47" t="s">
        <v>530</v>
      </c>
      <c r="DF103" s="7"/>
      <c r="DG103" s="7"/>
      <c r="DH103" s="7"/>
      <c r="DI103" s="7"/>
      <c r="DJ103" s="7"/>
      <c r="DK103" s="7"/>
      <c r="DL103" s="7"/>
      <c r="DM103" s="7"/>
      <c r="DN103" s="7"/>
      <c r="DO103" s="7"/>
      <c r="DP103" s="7"/>
      <c r="DQ103" s="7"/>
      <c r="DR103" s="7"/>
      <c r="DS103" s="7"/>
      <c r="DT103" s="7"/>
      <c r="DU103" s="7"/>
      <c r="DV103" s="7"/>
      <c r="DW103" s="7"/>
      <c r="DX103" s="7"/>
      <c r="DY103" s="7"/>
      <c r="DZ103" s="12"/>
      <c r="EM103" s="7"/>
      <c r="XFD103"/>
    </row>
    <row r="104" spans="1:143 16384:16384" s="20" customFormat="1" ht="15.75" customHeight="1" thickBot="1" x14ac:dyDescent="0.3">
      <c r="A104" s="1"/>
      <c r="B104" s="338" t="s">
        <v>531</v>
      </c>
      <c r="C104" s="339"/>
      <c r="D104" s="339"/>
      <c r="E104" s="339"/>
      <c r="F104" s="339"/>
      <c r="G104" s="339"/>
      <c r="H104" s="339"/>
      <c r="I104" s="339"/>
      <c r="J104" s="339"/>
      <c r="K104" s="339"/>
      <c r="L104" s="339"/>
      <c r="M104" s="339"/>
      <c r="N104" s="339"/>
      <c r="O104" s="339"/>
      <c r="P104" s="339"/>
      <c r="Q104" s="339"/>
      <c r="R104" s="339"/>
      <c r="S104" s="339"/>
      <c r="T104" s="339"/>
      <c r="U104" s="339"/>
      <c r="V104" s="339"/>
      <c r="W104" s="339"/>
      <c r="X104" s="339"/>
      <c r="Y104" s="339"/>
      <c r="Z104" s="339"/>
      <c r="AA104" s="339"/>
      <c r="AB104" s="339"/>
      <c r="AC104" s="339"/>
      <c r="AD104" s="339"/>
      <c r="AE104" s="339"/>
      <c r="AF104" s="339"/>
      <c r="AG104" s="339"/>
      <c r="AH104" s="339"/>
      <c r="AI104" s="339"/>
      <c r="AJ104" s="339"/>
      <c r="AK104" s="339"/>
      <c r="AL104" s="339"/>
      <c r="AM104" s="339"/>
      <c r="AN104" s="339"/>
      <c r="AO104" s="339"/>
      <c r="AP104" s="339"/>
      <c r="AQ104" s="339"/>
      <c r="AR104" s="339"/>
      <c r="AS104" s="339"/>
      <c r="AT104" s="339"/>
      <c r="AU104" s="339"/>
      <c r="AV104" s="339"/>
      <c r="AW104" s="339"/>
      <c r="AX104" s="339"/>
      <c r="AY104" s="339"/>
      <c r="AZ104" s="339"/>
      <c r="BA104" s="339"/>
      <c r="BB104" s="339"/>
      <c r="BC104" s="339"/>
      <c r="BD104" s="339"/>
      <c r="BE104" s="339"/>
      <c r="BF104" s="339"/>
      <c r="BG104" s="339"/>
      <c r="BH104" s="339"/>
      <c r="BI104" s="339"/>
      <c r="BJ104" s="340"/>
      <c r="BK104" s="31"/>
      <c r="BL104" s="7"/>
      <c r="BM104" s="16"/>
      <c r="BN104" s="7"/>
      <c r="BO104" s="7"/>
      <c r="BP104" s="7"/>
      <c r="BQ104" s="7"/>
      <c r="BR104" s="7"/>
      <c r="BS104" s="7"/>
      <c r="BT104" s="7"/>
      <c r="BU104" s="7"/>
      <c r="BV104" s="7"/>
      <c r="BW104" s="7"/>
      <c r="BX104" s="7"/>
      <c r="BY104" s="7"/>
      <c r="BZ104" s="7"/>
      <c r="CA104" s="7"/>
      <c r="CB104" s="7"/>
      <c r="CC104" s="7"/>
      <c r="CD104" s="7"/>
      <c r="CE104" s="7"/>
      <c r="CF104" s="7"/>
      <c r="CG104" s="7"/>
      <c r="CH104" s="7"/>
      <c r="CI104" s="7"/>
      <c r="CJ104" s="7"/>
      <c r="CK104" s="7"/>
      <c r="CL104" s="7"/>
      <c r="CM104" s="7"/>
      <c r="CN104" s="7"/>
      <c r="CO104" s="7"/>
      <c r="CP104" s="7"/>
      <c r="CQ104" s="7"/>
      <c r="CR104" s="7"/>
      <c r="CS104" s="7"/>
      <c r="CT104" s="7"/>
      <c r="CU104" s="7"/>
      <c r="CV104" s="7"/>
      <c r="CW104" s="7"/>
      <c r="CX104" s="7"/>
      <c r="CY104" s="7"/>
      <c r="CZ104" s="7"/>
      <c r="DA104" s="7"/>
      <c r="DB104" s="7"/>
      <c r="DC104" s="7"/>
      <c r="DD104" s="46">
        <v>1512</v>
      </c>
      <c r="DE104" s="47" t="s">
        <v>532</v>
      </c>
      <c r="DF104" s="7"/>
      <c r="DG104" s="7"/>
      <c r="DH104" s="7"/>
      <c r="DI104" s="7"/>
      <c r="DJ104" s="7"/>
      <c r="DK104" s="7"/>
      <c r="DL104" s="7"/>
      <c r="DM104" s="7"/>
      <c r="DN104" s="7"/>
      <c r="DO104" s="7"/>
      <c r="DP104" s="7"/>
      <c r="DQ104" s="7"/>
      <c r="DR104" s="7"/>
      <c r="DS104" s="7"/>
      <c r="DT104" s="7"/>
      <c r="DU104" s="7"/>
      <c r="DV104" s="7"/>
      <c r="DW104" s="7"/>
      <c r="DX104" s="7"/>
      <c r="DY104" s="7"/>
      <c r="DZ104" s="12"/>
      <c r="EM104" s="7"/>
      <c r="XFD104"/>
    </row>
    <row r="105" spans="1:143 16384:16384" s="20" customFormat="1" ht="15.75" customHeight="1" thickBot="1" x14ac:dyDescent="0.3">
      <c r="A105" s="1"/>
      <c r="B105" s="338" t="s">
        <v>533</v>
      </c>
      <c r="C105" s="339"/>
      <c r="D105" s="339"/>
      <c r="E105" s="339"/>
      <c r="F105" s="339"/>
      <c r="G105" s="339"/>
      <c r="H105" s="339"/>
      <c r="I105" s="339"/>
      <c r="J105" s="339"/>
      <c r="K105" s="339"/>
      <c r="L105" s="339"/>
      <c r="M105" s="339"/>
      <c r="N105" s="339"/>
      <c r="O105" s="339"/>
      <c r="P105" s="339"/>
      <c r="Q105" s="339"/>
      <c r="R105" s="339"/>
      <c r="S105" s="339"/>
      <c r="T105" s="339"/>
      <c r="U105" s="339"/>
      <c r="V105" s="339"/>
      <c r="W105" s="339"/>
      <c r="X105" s="339"/>
      <c r="Y105" s="339"/>
      <c r="Z105" s="339"/>
      <c r="AA105" s="339"/>
      <c r="AB105" s="339"/>
      <c r="AC105" s="339"/>
      <c r="AD105" s="339"/>
      <c r="AE105" s="339"/>
      <c r="AF105" s="339"/>
      <c r="AG105" s="339"/>
      <c r="AH105" s="339"/>
      <c r="AI105" s="339"/>
      <c r="AJ105" s="339"/>
      <c r="AK105" s="339"/>
      <c r="AL105" s="339"/>
      <c r="AM105" s="339"/>
      <c r="AN105" s="339"/>
      <c r="AO105" s="339"/>
      <c r="AP105" s="339"/>
      <c r="AQ105" s="339"/>
      <c r="AR105" s="339"/>
      <c r="AS105" s="339"/>
      <c r="AT105" s="339"/>
      <c r="AU105" s="339"/>
      <c r="AV105" s="339"/>
      <c r="AW105" s="339"/>
      <c r="AX105" s="339"/>
      <c r="AY105" s="339"/>
      <c r="AZ105" s="339"/>
      <c r="BA105" s="339"/>
      <c r="BB105" s="339"/>
      <c r="BC105" s="339"/>
      <c r="BD105" s="339"/>
      <c r="BE105" s="339"/>
      <c r="BF105" s="339"/>
      <c r="BG105" s="339"/>
      <c r="BH105" s="339"/>
      <c r="BI105" s="339"/>
      <c r="BJ105" s="340"/>
      <c r="BK105" s="31"/>
      <c r="BL105" s="7"/>
      <c r="BM105" s="16"/>
      <c r="BN105" s="7"/>
      <c r="BO105" s="7"/>
      <c r="BP105" s="7"/>
      <c r="BQ105" s="7"/>
      <c r="BR105" s="7"/>
      <c r="BS105" s="7"/>
      <c r="BT105" s="7"/>
      <c r="BU105" s="7"/>
      <c r="BV105" s="7"/>
      <c r="BW105" s="7"/>
      <c r="BX105" s="7"/>
      <c r="BY105" s="7"/>
      <c r="BZ105" s="7"/>
      <c r="CA105" s="7"/>
      <c r="CB105" s="7"/>
      <c r="CC105" s="7"/>
      <c r="CD105" s="7"/>
      <c r="CE105" s="7"/>
      <c r="CF105" s="7"/>
      <c r="CG105" s="7"/>
      <c r="CH105" s="7"/>
      <c r="CI105" s="7"/>
      <c r="CJ105" s="7"/>
      <c r="CK105" s="7"/>
      <c r="CL105" s="7"/>
      <c r="CM105" s="7"/>
      <c r="CN105" s="7"/>
      <c r="CO105" s="7"/>
      <c r="CP105" s="7"/>
      <c r="CQ105" s="7"/>
      <c r="CR105" s="7"/>
      <c r="CS105" s="7"/>
      <c r="CT105" s="7"/>
      <c r="CU105" s="7"/>
      <c r="CV105" s="7"/>
      <c r="CW105" s="7"/>
      <c r="CX105" s="7"/>
      <c r="CY105" s="7"/>
      <c r="CZ105" s="7"/>
      <c r="DA105" s="7"/>
      <c r="DB105" s="7"/>
      <c r="DC105" s="7"/>
      <c r="DD105" s="46">
        <v>1513</v>
      </c>
      <c r="DE105" s="47" t="s">
        <v>534</v>
      </c>
      <c r="DF105" s="7"/>
      <c r="DG105" s="7"/>
      <c r="DH105" s="7"/>
      <c r="DI105" s="7"/>
      <c r="DJ105" s="7"/>
      <c r="DK105" s="7"/>
      <c r="DL105" s="7"/>
      <c r="DM105" s="7"/>
      <c r="DN105" s="7"/>
      <c r="DO105" s="7"/>
      <c r="DP105" s="7"/>
      <c r="DQ105" s="7"/>
      <c r="DR105" s="7"/>
      <c r="DS105" s="7"/>
      <c r="DT105" s="7"/>
      <c r="DU105" s="7"/>
      <c r="DV105" s="7"/>
      <c r="DW105" s="7"/>
      <c r="DX105" s="7"/>
      <c r="DY105" s="7"/>
      <c r="DZ105" s="12"/>
      <c r="EM105" s="7"/>
      <c r="XFD105"/>
    </row>
    <row r="106" spans="1:143 16384:16384" s="20" customFormat="1" ht="15.75" customHeight="1" thickBot="1" x14ac:dyDescent="0.3">
      <c r="A106" s="1"/>
      <c r="B106" s="338" t="s">
        <v>535</v>
      </c>
      <c r="C106" s="339"/>
      <c r="D106" s="339"/>
      <c r="E106" s="339"/>
      <c r="F106" s="339"/>
      <c r="G106" s="339"/>
      <c r="H106" s="339"/>
      <c r="I106" s="339"/>
      <c r="J106" s="339"/>
      <c r="K106" s="339"/>
      <c r="L106" s="339"/>
      <c r="M106" s="339"/>
      <c r="N106" s="339"/>
      <c r="O106" s="339"/>
      <c r="P106" s="339"/>
      <c r="Q106" s="339"/>
      <c r="R106" s="339"/>
      <c r="S106" s="339"/>
      <c r="T106" s="339"/>
      <c r="U106" s="339"/>
      <c r="V106" s="339"/>
      <c r="W106" s="339"/>
      <c r="X106" s="339"/>
      <c r="Y106" s="339"/>
      <c r="Z106" s="339"/>
      <c r="AA106" s="339"/>
      <c r="AB106" s="339"/>
      <c r="AC106" s="339"/>
      <c r="AD106" s="339"/>
      <c r="AE106" s="339"/>
      <c r="AF106" s="339"/>
      <c r="AG106" s="339"/>
      <c r="AH106" s="339"/>
      <c r="AI106" s="339"/>
      <c r="AJ106" s="339"/>
      <c r="AK106" s="339"/>
      <c r="AL106" s="339"/>
      <c r="AM106" s="339"/>
      <c r="AN106" s="339"/>
      <c r="AO106" s="339"/>
      <c r="AP106" s="339"/>
      <c r="AQ106" s="339"/>
      <c r="AR106" s="339"/>
      <c r="AS106" s="339"/>
      <c r="AT106" s="339"/>
      <c r="AU106" s="339"/>
      <c r="AV106" s="339"/>
      <c r="AW106" s="339"/>
      <c r="AX106" s="339"/>
      <c r="AY106" s="339"/>
      <c r="AZ106" s="339"/>
      <c r="BA106" s="339"/>
      <c r="BB106" s="339"/>
      <c r="BC106" s="339"/>
      <c r="BD106" s="339"/>
      <c r="BE106" s="339"/>
      <c r="BF106" s="339"/>
      <c r="BG106" s="339"/>
      <c r="BH106" s="339"/>
      <c r="BI106" s="339"/>
      <c r="BJ106" s="340"/>
      <c r="BK106" s="31"/>
      <c r="BL106" s="7"/>
      <c r="BM106" s="16"/>
      <c r="BN106" s="7"/>
      <c r="BO106" s="7"/>
      <c r="BP106" s="7"/>
      <c r="BQ106" s="7"/>
      <c r="BR106" s="7"/>
      <c r="BS106" s="7"/>
      <c r="BT106" s="7"/>
      <c r="BU106" s="7"/>
      <c r="BV106" s="7"/>
      <c r="BW106" s="7"/>
      <c r="BX106" s="7"/>
      <c r="BY106" s="7"/>
      <c r="BZ106" s="7"/>
      <c r="CA106" s="7"/>
      <c r="CB106" s="7"/>
      <c r="CC106" s="7"/>
      <c r="CD106" s="7"/>
      <c r="CE106" s="7"/>
      <c r="CF106" s="7"/>
      <c r="CG106" s="7"/>
      <c r="CH106" s="7"/>
      <c r="CI106" s="7"/>
      <c r="CJ106" s="7"/>
      <c r="CK106" s="7"/>
      <c r="CL106" s="7"/>
      <c r="CM106" s="7"/>
      <c r="CN106" s="7"/>
      <c r="CO106" s="7"/>
      <c r="CP106" s="7"/>
      <c r="CQ106" s="7"/>
      <c r="CR106" s="7"/>
      <c r="CS106" s="7"/>
      <c r="CT106" s="7"/>
      <c r="CU106" s="7"/>
      <c r="CV106" s="7"/>
      <c r="CW106" s="7"/>
      <c r="CX106" s="7"/>
      <c r="CY106" s="7"/>
      <c r="CZ106" s="7"/>
      <c r="DA106" s="7"/>
      <c r="DB106" s="7"/>
      <c r="DC106" s="7"/>
      <c r="DD106" s="46">
        <v>1521</v>
      </c>
      <c r="DE106" s="47" t="s">
        <v>536</v>
      </c>
      <c r="DF106" s="7"/>
      <c r="DG106" s="7"/>
      <c r="DH106" s="7"/>
      <c r="DI106" s="7"/>
      <c r="DJ106" s="7"/>
      <c r="DK106" s="7"/>
      <c r="DL106" s="7"/>
      <c r="DM106" s="7"/>
      <c r="DN106" s="7"/>
      <c r="DO106" s="7"/>
      <c r="DP106" s="7"/>
      <c r="DQ106" s="7"/>
      <c r="DR106" s="7"/>
      <c r="DS106" s="7"/>
      <c r="DT106" s="7"/>
      <c r="DU106" s="7"/>
      <c r="DV106" s="7"/>
      <c r="DW106" s="7"/>
      <c r="DX106" s="7"/>
      <c r="DY106" s="7"/>
      <c r="DZ106" s="12"/>
      <c r="EM106" s="7"/>
      <c r="XFD106"/>
    </row>
    <row r="107" spans="1:143 16384:16384" s="20" customFormat="1" ht="30.75" customHeight="1" thickBot="1" x14ac:dyDescent="0.3">
      <c r="A107" s="1"/>
      <c r="B107" s="338" t="s">
        <v>537</v>
      </c>
      <c r="C107" s="339"/>
      <c r="D107" s="339"/>
      <c r="E107" s="339"/>
      <c r="F107" s="339"/>
      <c r="G107" s="339"/>
      <c r="H107" s="339"/>
      <c r="I107" s="339"/>
      <c r="J107" s="339"/>
      <c r="K107" s="339"/>
      <c r="L107" s="339"/>
      <c r="M107" s="339"/>
      <c r="N107" s="339"/>
      <c r="O107" s="339"/>
      <c r="P107" s="339"/>
      <c r="Q107" s="339"/>
      <c r="R107" s="339"/>
      <c r="S107" s="339"/>
      <c r="T107" s="339"/>
      <c r="U107" s="339"/>
      <c r="V107" s="339"/>
      <c r="W107" s="339"/>
      <c r="X107" s="339"/>
      <c r="Y107" s="339"/>
      <c r="Z107" s="339"/>
      <c r="AA107" s="339"/>
      <c r="AB107" s="339"/>
      <c r="AC107" s="339"/>
      <c r="AD107" s="339"/>
      <c r="AE107" s="339"/>
      <c r="AF107" s="339"/>
      <c r="AG107" s="339"/>
      <c r="AH107" s="339"/>
      <c r="AI107" s="339"/>
      <c r="AJ107" s="339"/>
      <c r="AK107" s="339"/>
      <c r="AL107" s="339"/>
      <c r="AM107" s="339"/>
      <c r="AN107" s="339"/>
      <c r="AO107" s="339"/>
      <c r="AP107" s="339"/>
      <c r="AQ107" s="339"/>
      <c r="AR107" s="339"/>
      <c r="AS107" s="339"/>
      <c r="AT107" s="339"/>
      <c r="AU107" s="339"/>
      <c r="AV107" s="339"/>
      <c r="AW107" s="339"/>
      <c r="AX107" s="339"/>
      <c r="AY107" s="339"/>
      <c r="AZ107" s="339"/>
      <c r="BA107" s="339"/>
      <c r="BB107" s="339"/>
      <c r="BC107" s="339"/>
      <c r="BD107" s="339"/>
      <c r="BE107" s="339"/>
      <c r="BF107" s="339"/>
      <c r="BG107" s="339"/>
      <c r="BH107" s="339"/>
      <c r="BI107" s="339"/>
      <c r="BJ107" s="340"/>
      <c r="BK107" s="31"/>
      <c r="BL107" s="7"/>
      <c r="BM107" s="16"/>
      <c r="BN107" s="7"/>
      <c r="BO107" s="7"/>
      <c r="BP107" s="7"/>
      <c r="BQ107" s="7"/>
      <c r="BR107" s="7"/>
      <c r="BS107" s="7"/>
      <c r="BT107" s="7"/>
      <c r="BU107" s="7"/>
      <c r="BV107" s="7"/>
      <c r="BW107" s="7"/>
      <c r="BX107" s="7"/>
      <c r="BY107" s="7"/>
      <c r="BZ107" s="7"/>
      <c r="CA107" s="7"/>
      <c r="CB107" s="7"/>
      <c r="CC107" s="7"/>
      <c r="CD107" s="7"/>
      <c r="CE107" s="7"/>
      <c r="CF107" s="7"/>
      <c r="CG107" s="7"/>
      <c r="CH107" s="7"/>
      <c r="CI107" s="7"/>
      <c r="CJ107" s="7"/>
      <c r="CK107" s="7"/>
      <c r="CL107" s="7"/>
      <c r="CM107" s="7"/>
      <c r="CN107" s="7"/>
      <c r="CO107" s="7"/>
      <c r="CP107" s="7"/>
      <c r="CQ107" s="7"/>
      <c r="CR107" s="7"/>
      <c r="CS107" s="7"/>
      <c r="CT107" s="7"/>
      <c r="CU107" s="7"/>
      <c r="CV107" s="7"/>
      <c r="CW107" s="7"/>
      <c r="CX107" s="7"/>
      <c r="CY107" s="7"/>
      <c r="CZ107" s="7"/>
      <c r="DA107" s="7"/>
      <c r="DB107" s="7"/>
      <c r="DC107" s="7"/>
      <c r="DD107" s="46">
        <v>1522</v>
      </c>
      <c r="DE107" s="47" t="s">
        <v>538</v>
      </c>
      <c r="DF107" s="7"/>
      <c r="DG107" s="7"/>
      <c r="DH107" s="7"/>
      <c r="DI107" s="7"/>
      <c r="DJ107" s="7"/>
      <c r="DK107" s="7"/>
      <c r="DL107" s="7"/>
      <c r="DM107" s="7"/>
      <c r="DN107" s="7"/>
      <c r="DO107" s="7"/>
      <c r="DP107" s="7"/>
      <c r="DQ107" s="7"/>
      <c r="DR107" s="7"/>
      <c r="DS107" s="7"/>
      <c r="DT107" s="7"/>
      <c r="DU107" s="7"/>
      <c r="DV107" s="7"/>
      <c r="DW107" s="7"/>
      <c r="DX107" s="7"/>
      <c r="DY107" s="7"/>
      <c r="DZ107" s="12"/>
      <c r="EM107" s="7"/>
      <c r="XFD107"/>
    </row>
    <row r="108" spans="1:143 16384:16384" s="20" customFormat="1" ht="30.75" customHeight="1" thickBot="1" x14ac:dyDescent="0.3">
      <c r="A108" s="1"/>
      <c r="B108" s="338" t="s">
        <v>539</v>
      </c>
      <c r="C108" s="339"/>
      <c r="D108" s="339"/>
      <c r="E108" s="339"/>
      <c r="F108" s="339"/>
      <c r="G108" s="339"/>
      <c r="H108" s="339"/>
      <c r="I108" s="339"/>
      <c r="J108" s="339"/>
      <c r="K108" s="339"/>
      <c r="L108" s="339"/>
      <c r="M108" s="339"/>
      <c r="N108" s="339"/>
      <c r="O108" s="339"/>
      <c r="P108" s="339"/>
      <c r="Q108" s="339"/>
      <c r="R108" s="339"/>
      <c r="S108" s="339"/>
      <c r="T108" s="339"/>
      <c r="U108" s="339"/>
      <c r="V108" s="339"/>
      <c r="W108" s="339"/>
      <c r="X108" s="339"/>
      <c r="Y108" s="339"/>
      <c r="Z108" s="339"/>
      <c r="AA108" s="339"/>
      <c r="AB108" s="339"/>
      <c r="AC108" s="339"/>
      <c r="AD108" s="339"/>
      <c r="AE108" s="339"/>
      <c r="AF108" s="339"/>
      <c r="AG108" s="339"/>
      <c r="AH108" s="339"/>
      <c r="AI108" s="339"/>
      <c r="AJ108" s="339"/>
      <c r="AK108" s="339"/>
      <c r="AL108" s="339"/>
      <c r="AM108" s="339"/>
      <c r="AN108" s="339"/>
      <c r="AO108" s="339"/>
      <c r="AP108" s="339"/>
      <c r="AQ108" s="339"/>
      <c r="AR108" s="339"/>
      <c r="AS108" s="339"/>
      <c r="AT108" s="339"/>
      <c r="AU108" s="339"/>
      <c r="AV108" s="339"/>
      <c r="AW108" s="339"/>
      <c r="AX108" s="339"/>
      <c r="AY108" s="339"/>
      <c r="AZ108" s="339"/>
      <c r="BA108" s="339"/>
      <c r="BB108" s="339"/>
      <c r="BC108" s="339"/>
      <c r="BD108" s="339"/>
      <c r="BE108" s="339"/>
      <c r="BF108" s="339"/>
      <c r="BG108" s="339"/>
      <c r="BH108" s="339"/>
      <c r="BI108" s="339"/>
      <c r="BJ108" s="340"/>
      <c r="BK108" s="31"/>
      <c r="BL108" s="7"/>
      <c r="BM108" s="16"/>
      <c r="BN108" s="7"/>
      <c r="BO108" s="7"/>
      <c r="BP108" s="7"/>
      <c r="BQ108" s="7"/>
      <c r="BR108" s="7"/>
      <c r="BS108" s="7"/>
      <c r="BT108" s="7"/>
      <c r="BU108" s="7"/>
      <c r="BV108" s="7"/>
      <c r="BW108" s="7"/>
      <c r="BX108" s="7"/>
      <c r="BY108" s="7"/>
      <c r="BZ108" s="7"/>
      <c r="CA108" s="7"/>
      <c r="CB108" s="7"/>
      <c r="CC108" s="7"/>
      <c r="CD108" s="7"/>
      <c r="CE108" s="7"/>
      <c r="CF108" s="7"/>
      <c r="CG108" s="7"/>
      <c r="CH108" s="7"/>
      <c r="CI108" s="7"/>
      <c r="CJ108" s="7"/>
      <c r="CK108" s="7"/>
      <c r="CL108" s="7"/>
      <c r="CM108" s="7"/>
      <c r="CN108" s="7"/>
      <c r="CO108" s="7"/>
      <c r="CP108" s="7"/>
      <c r="CQ108" s="7"/>
      <c r="CR108" s="7"/>
      <c r="CS108" s="7"/>
      <c r="CT108" s="7"/>
      <c r="CU108" s="7"/>
      <c r="CV108" s="7"/>
      <c r="CW108" s="7"/>
      <c r="CX108" s="7"/>
      <c r="CY108" s="7"/>
      <c r="CZ108" s="7"/>
      <c r="DA108" s="7"/>
      <c r="DB108" s="7"/>
      <c r="DC108" s="7"/>
      <c r="DD108" s="46">
        <v>1523</v>
      </c>
      <c r="DE108" s="47" t="s">
        <v>540</v>
      </c>
      <c r="DF108" s="7"/>
      <c r="DG108" s="7"/>
      <c r="DH108" s="7"/>
      <c r="DI108" s="7"/>
      <c r="DJ108" s="7"/>
      <c r="DK108" s="7"/>
      <c r="DL108" s="7"/>
      <c r="DM108" s="7"/>
      <c r="DN108" s="7"/>
      <c r="DO108" s="7"/>
      <c r="DP108" s="7"/>
      <c r="DQ108" s="7"/>
      <c r="DR108" s="7"/>
      <c r="DS108" s="7"/>
      <c r="DT108" s="7"/>
      <c r="DU108" s="7"/>
      <c r="DV108" s="7"/>
      <c r="DW108" s="7"/>
      <c r="DX108" s="7"/>
      <c r="DY108" s="7"/>
      <c r="DZ108" s="12"/>
      <c r="EM108" s="7"/>
      <c r="XFD108"/>
    </row>
    <row r="109" spans="1:143 16384:16384" s="20" customFormat="1" ht="30.75" customHeight="1" thickBot="1" x14ac:dyDescent="0.3">
      <c r="A109" s="1"/>
      <c r="B109" s="338" t="s">
        <v>541</v>
      </c>
      <c r="C109" s="339"/>
      <c r="D109" s="339"/>
      <c r="E109" s="339"/>
      <c r="F109" s="339"/>
      <c r="G109" s="339"/>
      <c r="H109" s="339"/>
      <c r="I109" s="339"/>
      <c r="J109" s="339"/>
      <c r="K109" s="339"/>
      <c r="L109" s="339"/>
      <c r="M109" s="339"/>
      <c r="N109" s="339"/>
      <c r="O109" s="339"/>
      <c r="P109" s="339"/>
      <c r="Q109" s="339"/>
      <c r="R109" s="339"/>
      <c r="S109" s="339"/>
      <c r="T109" s="339"/>
      <c r="U109" s="339"/>
      <c r="V109" s="339"/>
      <c r="W109" s="339"/>
      <c r="X109" s="339"/>
      <c r="Y109" s="339"/>
      <c r="Z109" s="339"/>
      <c r="AA109" s="339"/>
      <c r="AB109" s="339"/>
      <c r="AC109" s="339"/>
      <c r="AD109" s="339"/>
      <c r="AE109" s="339"/>
      <c r="AF109" s="339"/>
      <c r="AG109" s="339"/>
      <c r="AH109" s="339"/>
      <c r="AI109" s="339"/>
      <c r="AJ109" s="339"/>
      <c r="AK109" s="339"/>
      <c r="AL109" s="339"/>
      <c r="AM109" s="339"/>
      <c r="AN109" s="339"/>
      <c r="AO109" s="339"/>
      <c r="AP109" s="339"/>
      <c r="AQ109" s="339"/>
      <c r="AR109" s="339"/>
      <c r="AS109" s="339"/>
      <c r="AT109" s="339"/>
      <c r="AU109" s="339"/>
      <c r="AV109" s="339"/>
      <c r="AW109" s="339"/>
      <c r="AX109" s="339"/>
      <c r="AY109" s="339"/>
      <c r="AZ109" s="339"/>
      <c r="BA109" s="339"/>
      <c r="BB109" s="339"/>
      <c r="BC109" s="339"/>
      <c r="BD109" s="339"/>
      <c r="BE109" s="339"/>
      <c r="BF109" s="339"/>
      <c r="BG109" s="339"/>
      <c r="BH109" s="339"/>
      <c r="BI109" s="339"/>
      <c r="BJ109" s="340"/>
      <c r="BK109" s="31"/>
      <c r="BL109" s="7"/>
      <c r="BM109" s="16"/>
      <c r="BN109" s="7"/>
      <c r="BO109" s="7"/>
      <c r="BP109" s="7"/>
      <c r="BQ109" s="7"/>
      <c r="BR109" s="7"/>
      <c r="BS109" s="7"/>
      <c r="BT109" s="7"/>
      <c r="BU109" s="7"/>
      <c r="BV109" s="7"/>
      <c r="BW109" s="7"/>
      <c r="BX109" s="7"/>
      <c r="BY109" s="7"/>
      <c r="BZ109" s="7"/>
      <c r="CA109" s="7"/>
      <c r="CB109" s="7"/>
      <c r="CC109" s="7"/>
      <c r="CD109" s="7"/>
      <c r="CE109" s="7"/>
      <c r="CF109" s="7"/>
      <c r="CG109" s="7"/>
      <c r="CH109" s="7"/>
      <c r="CI109" s="7"/>
      <c r="CJ109" s="7"/>
      <c r="CK109" s="7"/>
      <c r="CL109" s="7"/>
      <c r="CM109" s="7"/>
      <c r="CN109" s="7"/>
      <c r="CO109" s="7"/>
      <c r="CP109" s="7"/>
      <c r="CQ109" s="7"/>
      <c r="CR109" s="7"/>
      <c r="CS109" s="7"/>
      <c r="CT109" s="7"/>
      <c r="CU109" s="7"/>
      <c r="CV109" s="7"/>
      <c r="CW109" s="7"/>
      <c r="CX109" s="7"/>
      <c r="CY109" s="7"/>
      <c r="CZ109" s="7"/>
      <c r="DA109" s="7"/>
      <c r="DB109" s="7"/>
      <c r="DC109" s="7"/>
      <c r="DD109" s="46">
        <v>1610</v>
      </c>
      <c r="DE109" s="47" t="s">
        <v>542</v>
      </c>
      <c r="DF109" s="7"/>
      <c r="DG109" s="7"/>
      <c r="DH109" s="7"/>
      <c r="DI109" s="7"/>
      <c r="DJ109" s="7"/>
      <c r="DK109" s="7"/>
      <c r="DL109" s="7"/>
      <c r="DM109" s="7"/>
      <c r="DN109" s="7"/>
      <c r="DO109" s="7"/>
      <c r="DP109" s="7"/>
      <c r="DQ109" s="7"/>
      <c r="DR109" s="7"/>
      <c r="DS109" s="7"/>
      <c r="DT109" s="7"/>
      <c r="DU109" s="7"/>
      <c r="DV109" s="7"/>
      <c r="DW109" s="7"/>
      <c r="DX109" s="7"/>
      <c r="DY109" s="7"/>
      <c r="DZ109" s="12"/>
      <c r="EM109" s="7"/>
      <c r="XFD109"/>
    </row>
    <row r="110" spans="1:143 16384:16384" s="20" customFormat="1" ht="15" customHeight="1" thickBot="1" x14ac:dyDescent="0.3">
      <c r="A110" s="1"/>
      <c r="B110" s="341" t="s">
        <v>543</v>
      </c>
      <c r="C110" s="342"/>
      <c r="D110" s="342"/>
      <c r="E110" s="342"/>
      <c r="F110" s="342"/>
      <c r="G110" s="342"/>
      <c r="H110" s="342"/>
      <c r="I110" s="342"/>
      <c r="J110" s="342"/>
      <c r="K110" s="342"/>
      <c r="L110" s="342"/>
      <c r="M110" s="342"/>
      <c r="N110" s="342"/>
      <c r="O110" s="342"/>
      <c r="P110" s="342"/>
      <c r="Q110" s="342"/>
      <c r="R110" s="342"/>
      <c r="S110" s="342"/>
      <c r="T110" s="342"/>
      <c r="U110" s="342"/>
      <c r="V110" s="342"/>
      <c r="W110" s="342"/>
      <c r="X110" s="342"/>
      <c r="Y110" s="342"/>
      <c r="Z110" s="342"/>
      <c r="AA110" s="342"/>
      <c r="AB110" s="342"/>
      <c r="AC110" s="342"/>
      <c r="AD110" s="342"/>
      <c r="AE110" s="342"/>
      <c r="AF110" s="342"/>
      <c r="AG110" s="342"/>
      <c r="AH110" s="342"/>
      <c r="AI110" s="342"/>
      <c r="AJ110" s="342"/>
      <c r="AK110" s="342"/>
      <c r="AL110" s="342"/>
      <c r="AM110" s="342"/>
      <c r="AN110" s="342"/>
      <c r="AO110" s="342"/>
      <c r="AP110" s="342"/>
      <c r="AQ110" s="342"/>
      <c r="AR110" s="342"/>
      <c r="AS110" s="342"/>
      <c r="AT110" s="342"/>
      <c r="AU110" s="342"/>
      <c r="AV110" s="342"/>
      <c r="AW110" s="342"/>
      <c r="AX110" s="342"/>
      <c r="AY110" s="342"/>
      <c r="AZ110" s="342"/>
      <c r="BA110" s="342"/>
      <c r="BB110" s="342"/>
      <c r="BC110" s="342"/>
      <c r="BD110" s="342"/>
      <c r="BE110" s="342"/>
      <c r="BF110" s="342"/>
      <c r="BG110" s="342"/>
      <c r="BH110" s="342"/>
      <c r="BI110" s="342"/>
      <c r="BJ110" s="343"/>
      <c r="BK110" s="31"/>
      <c r="BL110" s="7"/>
      <c r="BM110" s="16"/>
      <c r="BN110" s="7"/>
      <c r="BO110" s="7"/>
      <c r="BP110" s="7"/>
      <c r="BQ110" s="7"/>
      <c r="BR110" s="7"/>
      <c r="BS110" s="7"/>
      <c r="BT110" s="7"/>
      <c r="BU110" s="7"/>
      <c r="BV110" s="7"/>
      <c r="BW110" s="7"/>
      <c r="BX110" s="7"/>
      <c r="BY110" s="7"/>
      <c r="BZ110" s="7"/>
      <c r="CA110" s="7"/>
      <c r="CB110" s="7"/>
      <c r="CC110" s="7"/>
      <c r="CD110" s="7"/>
      <c r="CE110" s="7"/>
      <c r="CF110" s="7"/>
      <c r="CG110" s="7"/>
      <c r="CH110" s="7"/>
      <c r="CI110" s="7"/>
      <c r="CJ110" s="7"/>
      <c r="CK110" s="7"/>
      <c r="CL110" s="7"/>
      <c r="CM110" s="7"/>
      <c r="CN110" s="7"/>
      <c r="CO110" s="7"/>
      <c r="CP110" s="7"/>
      <c r="CQ110" s="7"/>
      <c r="CR110" s="7"/>
      <c r="CS110" s="7"/>
      <c r="CT110" s="7"/>
      <c r="CU110" s="7"/>
      <c r="CV110" s="7"/>
      <c r="CW110" s="7"/>
      <c r="CX110" s="7"/>
      <c r="CY110" s="7"/>
      <c r="CZ110" s="7"/>
      <c r="DA110" s="7"/>
      <c r="DB110" s="7"/>
      <c r="DC110" s="7"/>
      <c r="DD110" s="46">
        <v>1620</v>
      </c>
      <c r="DE110" s="47" t="s">
        <v>544</v>
      </c>
      <c r="DF110" s="7"/>
      <c r="DG110" s="7"/>
      <c r="DH110" s="7"/>
      <c r="DI110" s="7"/>
      <c r="DJ110" s="7"/>
      <c r="DK110" s="7"/>
      <c r="DL110" s="7"/>
      <c r="DM110" s="7"/>
      <c r="DN110" s="7"/>
      <c r="DO110" s="7"/>
      <c r="DP110" s="7"/>
      <c r="DQ110" s="7"/>
      <c r="DR110" s="7"/>
      <c r="DS110" s="7"/>
      <c r="DT110" s="7"/>
      <c r="DU110" s="7"/>
      <c r="DV110" s="7"/>
      <c r="DW110" s="7"/>
      <c r="DX110" s="7"/>
      <c r="DY110" s="7"/>
      <c r="DZ110" s="12"/>
      <c r="EM110" s="7"/>
      <c r="XFD110"/>
    </row>
    <row r="111" spans="1:143 16384:16384" s="20" customFormat="1" ht="3" customHeight="1" thickBot="1" x14ac:dyDescent="0.3">
      <c r="A111" s="1"/>
      <c r="B111" s="344"/>
      <c r="C111" s="193"/>
      <c r="D111" s="193"/>
      <c r="E111" s="193"/>
      <c r="F111" s="193"/>
      <c r="G111" s="193"/>
      <c r="H111" s="193"/>
      <c r="I111" s="193"/>
      <c r="J111" s="193"/>
      <c r="K111" s="193"/>
      <c r="L111" s="193"/>
      <c r="M111" s="193"/>
      <c r="N111" s="193"/>
      <c r="O111" s="193"/>
      <c r="P111" s="193"/>
      <c r="Q111" s="193"/>
      <c r="R111" s="193"/>
      <c r="S111" s="193"/>
      <c r="T111" s="193"/>
      <c r="U111" s="193"/>
      <c r="V111" s="193"/>
      <c r="W111" s="193"/>
      <c r="X111" s="193"/>
      <c r="Y111" s="193"/>
      <c r="Z111" s="193"/>
      <c r="AA111" s="193"/>
      <c r="AB111" s="193"/>
      <c r="AC111" s="193"/>
      <c r="AD111" s="193"/>
      <c r="AE111" s="193"/>
      <c r="AF111" s="193"/>
      <c r="AG111" s="193"/>
      <c r="AH111" s="193"/>
      <c r="AI111" s="193"/>
      <c r="AJ111" s="193"/>
      <c r="AK111" s="193"/>
      <c r="AL111" s="193"/>
      <c r="AM111" s="193"/>
      <c r="AN111" s="193"/>
      <c r="AO111" s="193"/>
      <c r="AP111" s="193"/>
      <c r="AQ111" s="193"/>
      <c r="AR111" s="193"/>
      <c r="AS111" s="193"/>
      <c r="AT111" s="193"/>
      <c r="AU111" s="193"/>
      <c r="AV111" s="193"/>
      <c r="AW111" s="193"/>
      <c r="AX111" s="193"/>
      <c r="AY111" s="193"/>
      <c r="AZ111" s="193"/>
      <c r="BA111" s="193"/>
      <c r="BB111" s="193"/>
      <c r="BC111" s="193"/>
      <c r="BD111" s="193"/>
      <c r="BE111" s="193"/>
      <c r="BF111" s="193"/>
      <c r="BG111" s="193"/>
      <c r="BH111" s="193"/>
      <c r="BI111" s="193"/>
      <c r="BJ111" s="193"/>
      <c r="BK111" s="31"/>
      <c r="BL111" s="7"/>
      <c r="BM111" s="16"/>
      <c r="BN111" s="7"/>
      <c r="BO111" s="7"/>
      <c r="BP111" s="7"/>
      <c r="BQ111" s="7"/>
      <c r="BR111" s="7"/>
      <c r="BS111" s="7"/>
      <c r="BT111" s="7"/>
      <c r="BU111" s="7"/>
      <c r="BV111" s="7"/>
      <c r="BW111" s="7"/>
      <c r="BX111" s="7"/>
      <c r="BZ111" s="7"/>
      <c r="CA111" s="7"/>
      <c r="CB111" s="7"/>
      <c r="CC111" s="7"/>
      <c r="CD111" s="7"/>
      <c r="CE111" s="7"/>
      <c r="CF111" s="7"/>
      <c r="CG111" s="7"/>
      <c r="CH111" s="7"/>
      <c r="CI111" s="7"/>
      <c r="CJ111" s="7"/>
      <c r="CK111" s="7"/>
      <c r="CL111" s="7"/>
      <c r="CM111" s="7"/>
      <c r="CN111" s="7"/>
      <c r="CO111" s="7"/>
      <c r="CP111" s="7"/>
      <c r="CQ111" s="7"/>
      <c r="CR111" s="7"/>
      <c r="CS111" s="7"/>
      <c r="CT111" s="7"/>
      <c r="CU111" s="7"/>
      <c r="CV111" s="7"/>
      <c r="CW111" s="7"/>
      <c r="CX111" s="7"/>
      <c r="CY111" s="7"/>
      <c r="CZ111" s="7"/>
      <c r="DA111" s="7"/>
      <c r="DB111" s="7"/>
      <c r="DC111" s="7"/>
      <c r="DD111" s="46">
        <v>1630</v>
      </c>
      <c r="DE111" s="47" t="s">
        <v>545</v>
      </c>
      <c r="DF111" s="7"/>
      <c r="DG111" s="7"/>
      <c r="DH111" s="7"/>
      <c r="DI111" s="7"/>
      <c r="DJ111" s="7"/>
      <c r="DK111" s="7"/>
      <c r="DL111" s="7"/>
      <c r="DM111" s="7"/>
      <c r="DN111" s="7"/>
      <c r="DO111" s="7"/>
      <c r="DP111" s="7"/>
      <c r="DQ111" s="7"/>
      <c r="DR111" s="7"/>
      <c r="DS111" s="7"/>
      <c r="DT111" s="7"/>
      <c r="DU111" s="7"/>
      <c r="DV111" s="7"/>
      <c r="DW111" s="7"/>
      <c r="DX111" s="7"/>
      <c r="DY111" s="7"/>
      <c r="DZ111" s="12"/>
      <c r="EM111" s="7"/>
      <c r="XFD111"/>
    </row>
    <row r="112" spans="1:143 16384:16384" s="7" customFormat="1" ht="4.5" customHeight="1" thickBot="1" x14ac:dyDescent="0.3">
      <c r="A112" s="1"/>
      <c r="B112" s="345"/>
      <c r="C112" s="346"/>
      <c r="D112" s="346"/>
      <c r="E112" s="346"/>
      <c r="F112" s="346"/>
      <c r="G112" s="346"/>
      <c r="H112" s="346"/>
      <c r="I112" s="346"/>
      <c r="J112" s="346"/>
      <c r="K112" s="346"/>
      <c r="L112" s="346"/>
      <c r="M112" s="346"/>
      <c r="N112" s="346"/>
      <c r="O112" s="346"/>
      <c r="P112" s="346"/>
      <c r="Q112" s="346"/>
      <c r="R112" s="346"/>
      <c r="S112" s="346"/>
      <c r="T112" s="346"/>
      <c r="U112" s="346"/>
      <c r="V112" s="346"/>
      <c r="W112" s="346"/>
      <c r="X112" s="346"/>
      <c r="Y112" s="346"/>
      <c r="Z112" s="346"/>
      <c r="AA112" s="346"/>
      <c r="AB112" s="346"/>
      <c r="AC112" s="346"/>
      <c r="AD112" s="346"/>
      <c r="AE112" s="346"/>
      <c r="AF112" s="346"/>
      <c r="AG112" s="346"/>
      <c r="AH112" s="346"/>
      <c r="AI112" s="346"/>
      <c r="AJ112" s="346"/>
      <c r="AK112" s="346"/>
      <c r="AL112" s="346"/>
      <c r="AM112" s="346"/>
      <c r="AN112" s="346"/>
      <c r="AO112" s="346"/>
      <c r="AP112" s="346"/>
      <c r="AQ112" s="346"/>
      <c r="AR112" s="346"/>
      <c r="AS112" s="346"/>
      <c r="AT112" s="346"/>
      <c r="AU112" s="346"/>
      <c r="AV112" s="346"/>
      <c r="AW112" s="346"/>
      <c r="AX112" s="346"/>
      <c r="AY112" s="346"/>
      <c r="AZ112" s="346"/>
      <c r="BA112" s="346"/>
      <c r="BB112" s="346"/>
      <c r="BC112" s="346"/>
      <c r="BD112" s="346"/>
      <c r="BE112" s="346"/>
      <c r="BF112" s="346"/>
      <c r="BG112" s="346"/>
      <c r="BH112" s="346"/>
      <c r="BI112" s="346"/>
      <c r="BJ112" s="347"/>
      <c r="BK112" s="31"/>
      <c r="BM112" s="16"/>
      <c r="DD112" s="46">
        <v>1640</v>
      </c>
      <c r="DE112" s="47" t="s">
        <v>546</v>
      </c>
      <c r="DZ112" s="12"/>
      <c r="XFD112"/>
    </row>
    <row r="113" spans="1:143 16384:16384" s="7" customFormat="1" ht="29.25" customHeight="1" thickBot="1" x14ac:dyDescent="0.3">
      <c r="A113" s="1"/>
      <c r="B113" s="205" t="s">
        <v>547</v>
      </c>
      <c r="C113" s="206"/>
      <c r="D113" s="206"/>
      <c r="E113" s="206"/>
      <c r="F113" s="206"/>
      <c r="G113" s="206"/>
      <c r="H113" s="206"/>
      <c r="I113" s="206"/>
      <c r="J113" s="206"/>
      <c r="K113" s="206"/>
      <c r="L113" s="206"/>
      <c r="M113" s="206"/>
      <c r="N113" s="206"/>
      <c r="O113" s="206"/>
      <c r="P113" s="206"/>
      <c r="Q113" s="206"/>
      <c r="R113" s="206"/>
      <c r="S113" s="206"/>
      <c r="T113" s="206"/>
      <c r="U113" s="206"/>
      <c r="V113" s="206"/>
      <c r="W113" s="206"/>
      <c r="X113" s="206"/>
      <c r="Y113" s="206"/>
      <c r="Z113" s="206"/>
      <c r="AA113" s="206"/>
      <c r="AB113" s="206"/>
      <c r="AC113" s="206"/>
      <c r="AD113" s="206"/>
      <c r="AE113" s="206"/>
      <c r="AF113" s="206"/>
      <c r="AG113" s="206"/>
      <c r="AH113" s="206"/>
      <c r="AI113" s="206"/>
      <c r="AJ113" s="206"/>
      <c r="AK113" s="206"/>
      <c r="AL113" s="206"/>
      <c r="AM113" s="206"/>
      <c r="AN113" s="206"/>
      <c r="AO113" s="206"/>
      <c r="AP113" s="206"/>
      <c r="AQ113" s="206"/>
      <c r="AR113" s="206"/>
      <c r="AS113" s="206"/>
      <c r="AT113" s="206"/>
      <c r="AU113" s="206"/>
      <c r="AV113" s="206"/>
      <c r="AW113" s="206"/>
      <c r="AX113" s="206"/>
      <c r="AY113" s="206"/>
      <c r="AZ113" s="206"/>
      <c r="BA113" s="206"/>
      <c r="BB113" s="207" t="s">
        <v>286</v>
      </c>
      <c r="BC113" s="208"/>
      <c r="BD113" s="365"/>
      <c r="BE113" s="366"/>
      <c r="BF113" s="211" t="s">
        <v>59</v>
      </c>
      <c r="BG113" s="208"/>
      <c r="BH113" s="365" t="s">
        <v>36</v>
      </c>
      <c r="BI113" s="366"/>
      <c r="BJ113" s="49"/>
      <c r="BK113" s="15"/>
      <c r="BL113" s="7" t="str">
        <f>IF(OR(CONCATENATE(BD113,BH113)="XX",CONCATENATE(BD113,BH113)=""),"ojo","ok")</f>
        <v>ok</v>
      </c>
      <c r="BM113" s="16"/>
      <c r="BY113" s="92"/>
      <c r="DD113" s="46">
        <v>1690</v>
      </c>
      <c r="DE113" s="47" t="s">
        <v>548</v>
      </c>
      <c r="DZ113" s="12"/>
      <c r="XFD113"/>
    </row>
    <row r="114" spans="1:143 16384:16384" s="7" customFormat="1" ht="15.75" thickBot="1" x14ac:dyDescent="0.3">
      <c r="A114" s="1"/>
      <c r="B114" s="367" t="s">
        <v>549</v>
      </c>
      <c r="C114" s="368"/>
      <c r="D114" s="368"/>
      <c r="E114" s="368"/>
      <c r="F114" s="368"/>
      <c r="G114" s="368"/>
      <c r="H114" s="368"/>
      <c r="I114" s="368"/>
      <c r="J114" s="368"/>
      <c r="K114" s="368"/>
      <c r="L114" s="368"/>
      <c r="M114" s="368"/>
      <c r="N114" s="368"/>
      <c r="O114" s="368"/>
      <c r="P114" s="368"/>
      <c r="Q114" s="368"/>
      <c r="R114" s="368"/>
      <c r="S114" s="368"/>
      <c r="T114" s="368"/>
      <c r="U114" s="368"/>
      <c r="V114" s="368"/>
      <c r="W114" s="368"/>
      <c r="X114" s="368"/>
      <c r="Y114" s="368"/>
      <c r="Z114" s="368"/>
      <c r="AA114" s="368"/>
      <c r="AB114" s="368"/>
      <c r="AC114" s="368"/>
      <c r="AD114" s="368"/>
      <c r="AE114" s="368"/>
      <c r="AF114" s="368"/>
      <c r="AG114" s="368"/>
      <c r="AH114" s="368"/>
      <c r="AI114" s="368"/>
      <c r="AJ114" s="368"/>
      <c r="AK114" s="368"/>
      <c r="AL114" s="368"/>
      <c r="AM114" s="368"/>
      <c r="AN114" s="368"/>
      <c r="AO114" s="368"/>
      <c r="AP114" s="368"/>
      <c r="AQ114" s="368"/>
      <c r="AR114" s="368"/>
      <c r="AS114" s="368"/>
      <c r="AT114" s="368"/>
      <c r="AU114" s="368"/>
      <c r="AV114" s="368"/>
      <c r="AW114" s="368"/>
      <c r="AX114" s="368"/>
      <c r="AY114" s="368"/>
      <c r="AZ114" s="368"/>
      <c r="BA114" s="368"/>
      <c r="BB114" s="368"/>
      <c r="BC114" s="368"/>
      <c r="BD114" s="368"/>
      <c r="BE114" s="368"/>
      <c r="BF114" s="368"/>
      <c r="BG114" s="368"/>
      <c r="BH114" s="368"/>
      <c r="BI114" s="368"/>
      <c r="BJ114" s="369"/>
      <c r="BK114" s="15"/>
      <c r="BM114" s="16"/>
      <c r="BY114" s="9"/>
      <c r="DD114" s="46">
        <v>1701</v>
      </c>
      <c r="DE114" s="47" t="s">
        <v>550</v>
      </c>
      <c r="DZ114" s="12"/>
      <c r="XFD114"/>
    </row>
    <row r="115" spans="1:143 16384:16384" s="7" customFormat="1" ht="4.5" customHeight="1" thickBot="1" x14ac:dyDescent="0.3">
      <c r="A115" s="1"/>
      <c r="B115" s="354"/>
      <c r="C115" s="355"/>
      <c r="D115" s="355"/>
      <c r="E115" s="355"/>
      <c r="F115" s="355"/>
      <c r="G115" s="355"/>
      <c r="H115" s="355"/>
      <c r="I115" s="355"/>
      <c r="J115" s="355"/>
      <c r="K115" s="355"/>
      <c r="L115" s="355"/>
      <c r="M115" s="355"/>
      <c r="N115" s="355"/>
      <c r="O115" s="355"/>
      <c r="P115" s="355"/>
      <c r="Q115" s="355"/>
      <c r="R115" s="355"/>
      <c r="S115" s="355"/>
      <c r="T115" s="355"/>
      <c r="U115" s="355"/>
      <c r="V115" s="355"/>
      <c r="W115" s="355"/>
      <c r="X115" s="355"/>
      <c r="Y115" s="355"/>
      <c r="Z115" s="355"/>
      <c r="AA115" s="355"/>
      <c r="AB115" s="355"/>
      <c r="AC115" s="355"/>
      <c r="AD115" s="355"/>
      <c r="AE115" s="355"/>
      <c r="AF115" s="355"/>
      <c r="AG115" s="355"/>
      <c r="AH115" s="355"/>
      <c r="AI115" s="355"/>
      <c r="AJ115" s="355"/>
      <c r="AK115" s="355"/>
      <c r="AL115" s="355"/>
      <c r="AM115" s="355"/>
      <c r="AN115" s="355"/>
      <c r="AO115" s="355"/>
      <c r="AP115" s="355"/>
      <c r="AQ115" s="355"/>
      <c r="AR115" s="355"/>
      <c r="AS115" s="355"/>
      <c r="AT115" s="355"/>
      <c r="AU115" s="355"/>
      <c r="AV115" s="355"/>
      <c r="AW115" s="355"/>
      <c r="AX115" s="355"/>
      <c r="AY115" s="355"/>
      <c r="AZ115" s="355"/>
      <c r="BA115" s="355"/>
      <c r="BB115" s="355"/>
      <c r="BC115" s="355"/>
      <c r="BD115" s="355"/>
      <c r="BE115" s="355"/>
      <c r="BF115" s="355"/>
      <c r="BG115" s="355"/>
      <c r="BH115" s="355"/>
      <c r="BI115" s="355"/>
      <c r="BJ115" s="355"/>
      <c r="BK115" s="15"/>
      <c r="BM115" s="16"/>
      <c r="BY115" s="9"/>
      <c r="DD115" s="46">
        <v>1702</v>
      </c>
      <c r="DE115" s="47" t="s">
        <v>551</v>
      </c>
      <c r="DZ115" s="12"/>
      <c r="XFD115"/>
    </row>
    <row r="116" spans="1:143 16384:16384" s="20" customFormat="1" ht="11.25" customHeight="1" thickBot="1" x14ac:dyDescent="0.3">
      <c r="A116" s="1"/>
      <c r="B116" s="223" t="s">
        <v>552</v>
      </c>
      <c r="C116" s="224"/>
      <c r="D116" s="224"/>
      <c r="E116" s="224"/>
      <c r="F116" s="224"/>
      <c r="G116" s="224"/>
      <c r="H116" s="224"/>
      <c r="I116" s="224"/>
      <c r="J116" s="224"/>
      <c r="K116" s="224"/>
      <c r="L116" s="224"/>
      <c r="M116" s="224"/>
      <c r="N116" s="224"/>
      <c r="O116" s="224"/>
      <c r="P116" s="224"/>
      <c r="Q116" s="224"/>
      <c r="R116" s="224"/>
      <c r="S116" s="224"/>
      <c r="T116" s="224"/>
      <c r="U116" s="224"/>
      <c r="V116" s="224"/>
      <c r="W116" s="224"/>
      <c r="X116" s="224"/>
      <c r="Y116" s="224"/>
      <c r="Z116" s="224"/>
      <c r="AA116" s="224"/>
      <c r="AB116" s="224"/>
      <c r="AC116" s="224"/>
      <c r="AD116" s="224"/>
      <c r="AE116" s="224"/>
      <c r="AF116" s="224"/>
      <c r="AG116" s="224"/>
      <c r="AH116" s="224"/>
      <c r="AI116" s="224"/>
      <c r="AJ116" s="224"/>
      <c r="AK116" s="224"/>
      <c r="AL116" s="224"/>
      <c r="AM116" s="224"/>
      <c r="AN116" s="224"/>
      <c r="AO116" s="224"/>
      <c r="AP116" s="224"/>
      <c r="AQ116" s="224"/>
      <c r="AR116" s="224"/>
      <c r="AS116" s="224"/>
      <c r="AT116" s="224"/>
      <c r="AU116" s="224"/>
      <c r="AV116" s="224"/>
      <c r="AW116" s="224"/>
      <c r="AX116" s="224"/>
      <c r="AY116" s="224"/>
      <c r="AZ116" s="224"/>
      <c r="BA116" s="224"/>
      <c r="BB116" s="224"/>
      <c r="BC116" s="224"/>
      <c r="BD116" s="224"/>
      <c r="BE116" s="224"/>
      <c r="BF116" s="224"/>
      <c r="BG116" s="224"/>
      <c r="BH116" s="224"/>
      <c r="BI116" s="224"/>
      <c r="BJ116" s="224"/>
      <c r="BK116" s="19"/>
      <c r="BL116" s="7"/>
      <c r="BM116" s="16"/>
      <c r="BN116" s="7"/>
      <c r="BO116" s="7"/>
      <c r="BP116" s="7"/>
      <c r="BQ116" s="7"/>
      <c r="BR116" s="7"/>
      <c r="BS116" s="7"/>
      <c r="BT116" s="7"/>
      <c r="BV116" s="7"/>
      <c r="BW116" s="7"/>
      <c r="BX116" s="7"/>
      <c r="BY116" s="7"/>
      <c r="BZ116" s="7"/>
      <c r="CA116" s="7"/>
      <c r="CB116" s="7"/>
      <c r="CC116" s="7"/>
      <c r="CD116" s="7"/>
      <c r="CE116" s="7"/>
      <c r="CF116" s="7"/>
      <c r="CG116" s="7"/>
      <c r="CH116" s="21"/>
      <c r="CI116" s="22"/>
      <c r="CJ116" s="22"/>
      <c r="CK116" s="22"/>
      <c r="CL116" s="22"/>
      <c r="CM116" s="23"/>
      <c r="CN116" s="7"/>
      <c r="CO116" s="7"/>
      <c r="CP116" s="7"/>
      <c r="CQ116" s="7"/>
      <c r="CR116" s="7"/>
      <c r="CS116" s="7"/>
      <c r="CT116" s="7"/>
      <c r="CU116" s="7"/>
      <c r="CV116" s="7"/>
      <c r="CW116" s="7"/>
      <c r="CX116" s="7"/>
      <c r="CY116" s="7"/>
      <c r="CZ116" s="7"/>
      <c r="DA116" s="7"/>
      <c r="DB116" s="7"/>
      <c r="DC116" s="7"/>
      <c r="DD116" s="18">
        <v>1709</v>
      </c>
      <c r="DE116" s="18" t="s">
        <v>553</v>
      </c>
      <c r="DF116" s="7"/>
      <c r="DG116" s="7"/>
      <c r="DH116" s="7"/>
      <c r="DI116" s="7"/>
      <c r="DJ116" s="7"/>
      <c r="DK116" s="7"/>
      <c r="DL116" s="7"/>
      <c r="DM116" s="7"/>
      <c r="DN116" s="7"/>
      <c r="DO116" s="7"/>
      <c r="DP116" s="7"/>
      <c r="DQ116" s="7"/>
      <c r="DR116" s="7"/>
      <c r="DS116" s="7"/>
      <c r="DT116" s="7"/>
      <c r="DU116" s="7"/>
      <c r="DV116" s="7"/>
      <c r="DW116" s="7"/>
      <c r="DX116" s="7"/>
      <c r="DY116" s="7"/>
      <c r="DZ116" s="12"/>
      <c r="EM116" s="7"/>
      <c r="XFD116"/>
    </row>
    <row r="117" spans="1:143 16384:16384" s="7" customFormat="1" ht="93" customHeight="1" thickBot="1" x14ac:dyDescent="0.3">
      <c r="A117" s="1"/>
      <c r="B117" s="356" t="s">
        <v>554</v>
      </c>
      <c r="C117" s="357"/>
      <c r="D117" s="357"/>
      <c r="E117" s="357"/>
      <c r="F117" s="357"/>
      <c r="G117" s="357"/>
      <c r="H117" s="357"/>
      <c r="I117" s="357"/>
      <c r="J117" s="357"/>
      <c r="K117" s="357"/>
      <c r="L117" s="357"/>
      <c r="M117" s="357"/>
      <c r="N117" s="357"/>
      <c r="O117" s="357"/>
      <c r="P117" s="357"/>
      <c r="Q117" s="357"/>
      <c r="R117" s="357"/>
      <c r="S117" s="357"/>
      <c r="T117" s="357"/>
      <c r="U117" s="357"/>
      <c r="V117" s="357"/>
      <c r="W117" s="357"/>
      <c r="X117" s="357"/>
      <c r="Y117" s="357"/>
      <c r="Z117" s="357"/>
      <c r="AA117" s="357"/>
      <c r="AB117" s="357"/>
      <c r="AC117" s="357"/>
      <c r="AD117" s="357"/>
      <c r="AE117" s="357"/>
      <c r="AF117" s="357"/>
      <c r="AG117" s="357"/>
      <c r="AH117" s="357"/>
      <c r="AI117" s="357"/>
      <c r="AJ117" s="357"/>
      <c r="AK117" s="357"/>
      <c r="AL117" s="357"/>
      <c r="AM117" s="357"/>
      <c r="AN117" s="357"/>
      <c r="AO117" s="357"/>
      <c r="AP117" s="357"/>
      <c r="AQ117" s="357"/>
      <c r="AR117" s="357"/>
      <c r="AS117" s="357"/>
      <c r="AT117" s="357"/>
      <c r="AU117" s="357"/>
      <c r="AV117" s="357"/>
      <c r="AW117" s="357"/>
      <c r="AX117" s="357"/>
      <c r="AY117" s="357"/>
      <c r="AZ117" s="357"/>
      <c r="BA117" s="357"/>
      <c r="BB117" s="357"/>
      <c r="BC117" s="357"/>
      <c r="BD117" s="357"/>
      <c r="BE117" s="357"/>
      <c r="BF117" s="357"/>
      <c r="BG117" s="357"/>
      <c r="BH117" s="357"/>
      <c r="BI117" s="357"/>
      <c r="BJ117" s="358"/>
      <c r="BK117" s="15"/>
      <c r="BM117" s="16"/>
      <c r="BY117" s="9"/>
      <c r="DD117" s="46">
        <v>1811</v>
      </c>
      <c r="DE117" s="47" t="s">
        <v>555</v>
      </c>
      <c r="DZ117" s="12"/>
      <c r="XFD117"/>
    </row>
    <row r="118" spans="1:143 16384:16384" s="7" customFormat="1" ht="78" customHeight="1" thickBot="1" x14ac:dyDescent="0.3">
      <c r="A118" s="1"/>
      <c r="B118" s="359" t="s">
        <v>556</v>
      </c>
      <c r="C118" s="360"/>
      <c r="D118" s="360"/>
      <c r="E118" s="360"/>
      <c r="F118" s="360"/>
      <c r="G118" s="360"/>
      <c r="H118" s="360"/>
      <c r="I118" s="360"/>
      <c r="J118" s="360"/>
      <c r="K118" s="360"/>
      <c r="L118" s="360"/>
      <c r="M118" s="360"/>
      <c r="N118" s="360"/>
      <c r="O118" s="360"/>
      <c r="P118" s="360"/>
      <c r="Q118" s="360"/>
      <c r="R118" s="360"/>
      <c r="S118" s="360"/>
      <c r="T118" s="360"/>
      <c r="U118" s="360"/>
      <c r="V118" s="360"/>
      <c r="W118" s="360"/>
      <c r="X118" s="360"/>
      <c r="Y118" s="360"/>
      <c r="Z118" s="360"/>
      <c r="AA118" s="360"/>
      <c r="AB118" s="360"/>
      <c r="AC118" s="360"/>
      <c r="AD118" s="360"/>
      <c r="AE118" s="360"/>
      <c r="AF118" s="360"/>
      <c r="AG118" s="360"/>
      <c r="AH118" s="360"/>
      <c r="AI118" s="360"/>
      <c r="AJ118" s="360"/>
      <c r="AK118" s="360"/>
      <c r="AL118" s="360"/>
      <c r="AM118" s="360"/>
      <c r="AN118" s="360"/>
      <c r="AO118" s="360"/>
      <c r="AP118" s="360"/>
      <c r="AQ118" s="360"/>
      <c r="AR118" s="360"/>
      <c r="AS118" s="360"/>
      <c r="AT118" s="360"/>
      <c r="AU118" s="360"/>
      <c r="AV118" s="360"/>
      <c r="AW118" s="360"/>
      <c r="AX118" s="360"/>
      <c r="AY118" s="360"/>
      <c r="AZ118" s="360"/>
      <c r="BA118" s="360"/>
      <c r="BB118" s="360"/>
      <c r="BC118" s="360"/>
      <c r="BD118" s="360"/>
      <c r="BE118" s="360"/>
      <c r="BF118" s="360"/>
      <c r="BG118" s="360"/>
      <c r="BH118" s="360"/>
      <c r="BI118" s="360"/>
      <c r="BJ118" s="361"/>
      <c r="BK118" s="15"/>
      <c r="BM118" s="16"/>
      <c r="BY118" s="9"/>
      <c r="DD118" s="46">
        <v>2011</v>
      </c>
      <c r="DE118" s="47" t="s">
        <v>557</v>
      </c>
      <c r="DZ118" s="12"/>
      <c r="XFD118"/>
    </row>
    <row r="119" spans="1:143 16384:16384" s="7" customFormat="1" ht="32.25" customHeight="1" thickBot="1" x14ac:dyDescent="0.3">
      <c r="A119" s="1"/>
      <c r="B119" s="362" t="s">
        <v>558</v>
      </c>
      <c r="C119" s="363"/>
      <c r="D119" s="363"/>
      <c r="E119" s="363"/>
      <c r="F119" s="363"/>
      <c r="G119" s="363"/>
      <c r="H119" s="363"/>
      <c r="I119" s="363"/>
      <c r="J119" s="363"/>
      <c r="K119" s="363"/>
      <c r="L119" s="363"/>
      <c r="M119" s="363"/>
      <c r="N119" s="363"/>
      <c r="O119" s="363"/>
      <c r="P119" s="363"/>
      <c r="Q119" s="363"/>
      <c r="R119" s="363"/>
      <c r="S119" s="363"/>
      <c r="T119" s="363"/>
      <c r="U119" s="363"/>
      <c r="V119" s="363"/>
      <c r="W119" s="363"/>
      <c r="X119" s="363"/>
      <c r="Y119" s="363"/>
      <c r="Z119" s="363"/>
      <c r="AA119" s="363"/>
      <c r="AB119" s="363"/>
      <c r="AC119" s="363"/>
      <c r="AD119" s="363"/>
      <c r="AE119" s="363"/>
      <c r="AF119" s="363"/>
      <c r="AG119" s="363"/>
      <c r="AH119" s="363"/>
      <c r="AI119" s="363"/>
      <c r="AJ119" s="363"/>
      <c r="AK119" s="363"/>
      <c r="AL119" s="363"/>
      <c r="AM119" s="363"/>
      <c r="AN119" s="363"/>
      <c r="AO119" s="363"/>
      <c r="AP119" s="363"/>
      <c r="AQ119" s="363"/>
      <c r="AR119" s="363"/>
      <c r="AS119" s="363"/>
      <c r="AT119" s="363"/>
      <c r="AU119" s="363"/>
      <c r="AV119" s="363"/>
      <c r="AW119" s="363"/>
      <c r="AX119" s="363"/>
      <c r="AY119" s="363"/>
      <c r="AZ119" s="363"/>
      <c r="BA119" s="363"/>
      <c r="BB119" s="363"/>
      <c r="BC119" s="363"/>
      <c r="BD119" s="363"/>
      <c r="BE119" s="363"/>
      <c r="BF119" s="363"/>
      <c r="BG119" s="363"/>
      <c r="BH119" s="363"/>
      <c r="BI119" s="363"/>
      <c r="BJ119" s="364"/>
      <c r="BK119" s="15"/>
      <c r="BM119" s="16"/>
      <c r="BY119" s="9"/>
      <c r="DD119" s="46">
        <v>2012</v>
      </c>
      <c r="DE119" s="47" t="s">
        <v>559</v>
      </c>
      <c r="DZ119" s="12"/>
      <c r="XFD119"/>
    </row>
    <row r="120" spans="1:143 16384:16384" s="7" customFormat="1" ht="21" customHeight="1" thickBot="1" x14ac:dyDescent="0.3">
      <c r="A120" s="1"/>
      <c r="B120" s="362" t="s">
        <v>560</v>
      </c>
      <c r="C120" s="363"/>
      <c r="D120" s="363"/>
      <c r="E120" s="363"/>
      <c r="F120" s="363"/>
      <c r="G120" s="363"/>
      <c r="H120" s="363"/>
      <c r="I120" s="363"/>
      <c r="J120" s="363"/>
      <c r="K120" s="363"/>
      <c r="L120" s="363"/>
      <c r="M120" s="363"/>
      <c r="N120" s="363"/>
      <c r="O120" s="363"/>
      <c r="P120" s="363"/>
      <c r="Q120" s="363"/>
      <c r="R120" s="363"/>
      <c r="S120" s="363"/>
      <c r="T120" s="363"/>
      <c r="U120" s="363"/>
      <c r="V120" s="363"/>
      <c r="W120" s="363"/>
      <c r="X120" s="363"/>
      <c r="Y120" s="363"/>
      <c r="Z120" s="363"/>
      <c r="AA120" s="363"/>
      <c r="AB120" s="363"/>
      <c r="AC120" s="363"/>
      <c r="AD120" s="363"/>
      <c r="AE120" s="363"/>
      <c r="AF120" s="363"/>
      <c r="AG120" s="363"/>
      <c r="AH120" s="363"/>
      <c r="AI120" s="363"/>
      <c r="AJ120" s="363"/>
      <c r="AK120" s="363"/>
      <c r="AL120" s="363"/>
      <c r="AM120" s="363"/>
      <c r="AN120" s="363"/>
      <c r="AO120" s="363"/>
      <c r="AP120" s="363"/>
      <c r="AQ120" s="363"/>
      <c r="AR120" s="363"/>
      <c r="AS120" s="363"/>
      <c r="AT120" s="363"/>
      <c r="AU120" s="363"/>
      <c r="AV120" s="363"/>
      <c r="AW120" s="363"/>
      <c r="AX120" s="363"/>
      <c r="AY120" s="363"/>
      <c r="AZ120" s="363"/>
      <c r="BA120" s="363"/>
      <c r="BB120" s="363"/>
      <c r="BC120" s="363"/>
      <c r="BD120" s="363"/>
      <c r="BE120" s="363"/>
      <c r="BF120" s="363"/>
      <c r="BG120" s="363"/>
      <c r="BH120" s="363"/>
      <c r="BI120" s="363"/>
      <c r="BJ120" s="364"/>
      <c r="BK120" s="15"/>
      <c r="BM120" s="16"/>
      <c r="BY120" s="9"/>
      <c r="DD120" s="46">
        <v>2013</v>
      </c>
      <c r="DE120" s="47" t="s">
        <v>561</v>
      </c>
      <c r="DZ120" s="12"/>
      <c r="XFD120"/>
    </row>
    <row r="121" spans="1:143 16384:16384" s="7" customFormat="1" ht="91.5" customHeight="1" thickBot="1" x14ac:dyDescent="0.3">
      <c r="A121" s="1"/>
      <c r="B121" s="382" t="s">
        <v>562</v>
      </c>
      <c r="C121" s="383"/>
      <c r="D121" s="383"/>
      <c r="E121" s="383"/>
      <c r="F121" s="383"/>
      <c r="G121" s="383"/>
      <c r="H121" s="383"/>
      <c r="I121" s="383"/>
      <c r="J121" s="383"/>
      <c r="K121" s="383"/>
      <c r="L121" s="383"/>
      <c r="M121" s="383"/>
      <c r="N121" s="383"/>
      <c r="O121" s="383"/>
      <c r="P121" s="383"/>
      <c r="Q121" s="383"/>
      <c r="R121" s="383"/>
      <c r="S121" s="383"/>
      <c r="T121" s="383"/>
      <c r="U121" s="383"/>
      <c r="V121" s="383"/>
      <c r="W121" s="383"/>
      <c r="X121" s="383"/>
      <c r="Y121" s="383"/>
      <c r="Z121" s="383"/>
      <c r="AA121" s="383"/>
      <c r="AB121" s="383"/>
      <c r="AC121" s="383"/>
      <c r="AD121" s="383"/>
      <c r="AE121" s="383"/>
      <c r="AF121" s="383"/>
      <c r="AG121" s="383"/>
      <c r="AH121" s="383"/>
      <c r="AI121" s="383"/>
      <c r="AJ121" s="383"/>
      <c r="AK121" s="383"/>
      <c r="AL121" s="383"/>
      <c r="AM121" s="383"/>
      <c r="AN121" s="383"/>
      <c r="AO121" s="383"/>
      <c r="AP121" s="383"/>
      <c r="AQ121" s="383"/>
      <c r="AR121" s="383"/>
      <c r="AS121" s="383"/>
      <c r="AT121" s="383"/>
      <c r="AU121" s="383"/>
      <c r="AV121" s="383"/>
      <c r="AW121" s="383"/>
      <c r="AX121" s="383"/>
      <c r="AY121" s="383"/>
      <c r="AZ121" s="383"/>
      <c r="BA121" s="383"/>
      <c r="BB121" s="383"/>
      <c r="BC121" s="383"/>
      <c r="BD121" s="383"/>
      <c r="BE121" s="383"/>
      <c r="BF121" s="383"/>
      <c r="BG121" s="383"/>
      <c r="BH121" s="383"/>
      <c r="BI121" s="383"/>
      <c r="BJ121" s="384"/>
      <c r="BK121" s="15"/>
      <c r="BM121" s="16"/>
      <c r="BY121" s="9"/>
      <c r="DD121" s="46">
        <v>2014</v>
      </c>
      <c r="DE121" s="47" t="s">
        <v>563</v>
      </c>
      <c r="DZ121" s="12"/>
      <c r="XFD121"/>
    </row>
    <row r="122" spans="1:143 16384:16384" s="20" customFormat="1" ht="195.75" customHeight="1" thickBot="1" x14ac:dyDescent="0.3">
      <c r="A122" s="1"/>
      <c r="B122" s="382" t="s">
        <v>564</v>
      </c>
      <c r="C122" s="383"/>
      <c r="D122" s="383"/>
      <c r="E122" s="383"/>
      <c r="F122" s="383"/>
      <c r="G122" s="383"/>
      <c r="H122" s="383"/>
      <c r="I122" s="383"/>
      <c r="J122" s="383"/>
      <c r="K122" s="383"/>
      <c r="L122" s="383"/>
      <c r="M122" s="383"/>
      <c r="N122" s="383"/>
      <c r="O122" s="383"/>
      <c r="P122" s="383"/>
      <c r="Q122" s="383"/>
      <c r="R122" s="383"/>
      <c r="S122" s="383"/>
      <c r="T122" s="383"/>
      <c r="U122" s="383"/>
      <c r="V122" s="383"/>
      <c r="W122" s="383"/>
      <c r="X122" s="383"/>
      <c r="Y122" s="383"/>
      <c r="Z122" s="383"/>
      <c r="AA122" s="383"/>
      <c r="AB122" s="383"/>
      <c r="AC122" s="383"/>
      <c r="AD122" s="383"/>
      <c r="AE122" s="383"/>
      <c r="AF122" s="383"/>
      <c r="AG122" s="383"/>
      <c r="AH122" s="383"/>
      <c r="AI122" s="383"/>
      <c r="AJ122" s="383"/>
      <c r="AK122" s="383"/>
      <c r="AL122" s="383"/>
      <c r="AM122" s="383"/>
      <c r="AN122" s="383"/>
      <c r="AO122" s="383"/>
      <c r="AP122" s="383"/>
      <c r="AQ122" s="383"/>
      <c r="AR122" s="383"/>
      <c r="AS122" s="383"/>
      <c r="AT122" s="383"/>
      <c r="AU122" s="383"/>
      <c r="AV122" s="383"/>
      <c r="AW122" s="383"/>
      <c r="AX122" s="383"/>
      <c r="AY122" s="383"/>
      <c r="AZ122" s="383"/>
      <c r="BA122" s="383"/>
      <c r="BB122" s="383"/>
      <c r="BC122" s="383"/>
      <c r="BD122" s="383"/>
      <c r="BE122" s="383"/>
      <c r="BF122" s="383"/>
      <c r="BG122" s="383"/>
      <c r="BH122" s="383"/>
      <c r="BI122" s="383"/>
      <c r="BJ122" s="384"/>
      <c r="BK122" s="15"/>
      <c r="BL122" s="7"/>
      <c r="BM122" s="16"/>
      <c r="BN122" s="7"/>
      <c r="BO122" s="7"/>
      <c r="BP122" s="7"/>
      <c r="BQ122" s="7"/>
      <c r="BR122" s="7"/>
      <c r="BS122" s="7"/>
      <c r="BT122" s="7"/>
      <c r="BU122" s="7"/>
      <c r="BV122" s="7"/>
      <c r="BW122" s="7"/>
      <c r="BX122" s="7"/>
      <c r="BY122" s="92"/>
      <c r="BZ122" s="7"/>
      <c r="CA122" s="7"/>
      <c r="CB122" s="7"/>
      <c r="CC122" s="7"/>
      <c r="CD122" s="7"/>
      <c r="CE122" s="7"/>
      <c r="CF122" s="7"/>
      <c r="CG122" s="7"/>
      <c r="CH122" s="7"/>
      <c r="CI122" s="7"/>
      <c r="CJ122" s="7"/>
      <c r="CK122" s="7"/>
      <c r="CL122" s="7"/>
      <c r="CM122" s="7"/>
      <c r="CN122" s="7"/>
      <c r="CO122" s="7"/>
      <c r="CP122" s="7"/>
      <c r="CQ122" s="7"/>
      <c r="CR122" s="7"/>
      <c r="CS122" s="7"/>
      <c r="CT122" s="7"/>
      <c r="CU122" s="7"/>
      <c r="CV122" s="7"/>
      <c r="CW122" s="7"/>
      <c r="CX122" s="7"/>
      <c r="CY122" s="7"/>
      <c r="CZ122" s="7"/>
      <c r="DA122" s="7"/>
      <c r="DB122" s="7"/>
      <c r="DC122" s="7"/>
      <c r="DD122" s="46">
        <v>2021</v>
      </c>
      <c r="DE122" s="47" t="s">
        <v>565</v>
      </c>
      <c r="DF122" s="7"/>
      <c r="DG122" s="7"/>
      <c r="DH122" s="7"/>
      <c r="DI122" s="7"/>
      <c r="DJ122" s="7"/>
      <c r="DK122" s="7"/>
      <c r="DL122" s="7"/>
      <c r="DM122" s="7"/>
      <c r="DN122" s="7"/>
      <c r="DO122" s="7"/>
      <c r="DP122" s="7"/>
      <c r="DQ122" s="7"/>
      <c r="DR122" s="7"/>
      <c r="DS122" s="7"/>
      <c r="DT122" s="7"/>
      <c r="DU122" s="7"/>
      <c r="DV122" s="7"/>
      <c r="DW122" s="7"/>
      <c r="DX122" s="7"/>
      <c r="DY122" s="7"/>
      <c r="DZ122" s="12"/>
      <c r="EM122" s="7"/>
      <c r="XFD122"/>
    </row>
    <row r="123" spans="1:143 16384:16384" s="20" customFormat="1" ht="30" customHeight="1" thickBot="1" x14ac:dyDescent="0.3">
      <c r="A123" s="1"/>
      <c r="B123" s="359" t="s">
        <v>566</v>
      </c>
      <c r="C123" s="360"/>
      <c r="D123" s="360"/>
      <c r="E123" s="360"/>
      <c r="F123" s="360"/>
      <c r="G123" s="360"/>
      <c r="H123" s="360"/>
      <c r="I123" s="360"/>
      <c r="J123" s="360"/>
      <c r="K123" s="360"/>
      <c r="L123" s="360"/>
      <c r="M123" s="360"/>
      <c r="N123" s="360"/>
      <c r="O123" s="360"/>
      <c r="P123" s="360"/>
      <c r="Q123" s="360"/>
      <c r="R123" s="360"/>
      <c r="S123" s="360"/>
      <c r="T123" s="360"/>
      <c r="U123" s="360"/>
      <c r="V123" s="360"/>
      <c r="W123" s="360"/>
      <c r="X123" s="360"/>
      <c r="Y123" s="360"/>
      <c r="Z123" s="360"/>
      <c r="AA123" s="360"/>
      <c r="AB123" s="360"/>
      <c r="AC123" s="360"/>
      <c r="AD123" s="360"/>
      <c r="AE123" s="360"/>
      <c r="AF123" s="360"/>
      <c r="AG123" s="360"/>
      <c r="AH123" s="360"/>
      <c r="AI123" s="360"/>
      <c r="AJ123" s="360"/>
      <c r="AK123" s="360"/>
      <c r="AL123" s="360"/>
      <c r="AM123" s="360"/>
      <c r="AN123" s="360"/>
      <c r="AO123" s="360"/>
      <c r="AP123" s="360"/>
      <c r="AQ123" s="360"/>
      <c r="AR123" s="360"/>
      <c r="AS123" s="360"/>
      <c r="AT123" s="360"/>
      <c r="AU123" s="360"/>
      <c r="AV123" s="360"/>
      <c r="AW123" s="360"/>
      <c r="AX123" s="360"/>
      <c r="AY123" s="360"/>
      <c r="AZ123" s="360"/>
      <c r="BA123" s="360"/>
      <c r="BB123" s="360"/>
      <c r="BC123" s="360"/>
      <c r="BD123" s="360"/>
      <c r="BE123" s="360"/>
      <c r="BF123" s="360"/>
      <c r="BG123" s="360"/>
      <c r="BH123" s="360"/>
      <c r="BI123" s="360"/>
      <c r="BJ123" s="361"/>
      <c r="BK123" s="15"/>
      <c r="BL123" s="7"/>
      <c r="BM123" s="16"/>
      <c r="BN123" s="7"/>
      <c r="BO123" s="7"/>
      <c r="BP123" s="7"/>
      <c r="BQ123" s="7"/>
      <c r="BR123" s="7"/>
      <c r="BS123" s="7"/>
      <c r="BT123" s="7"/>
      <c r="BU123" s="7"/>
      <c r="BV123" s="7"/>
      <c r="BW123" s="7"/>
      <c r="BX123" s="7"/>
      <c r="BY123" s="9"/>
      <c r="BZ123" s="7"/>
      <c r="CA123" s="7"/>
      <c r="CB123" s="7"/>
      <c r="CC123" s="7"/>
      <c r="CD123" s="7"/>
      <c r="CE123" s="7"/>
      <c r="CF123" s="7"/>
      <c r="CG123" s="7"/>
      <c r="CH123" s="7"/>
      <c r="CI123" s="7"/>
      <c r="CJ123" s="7"/>
      <c r="CK123" s="7"/>
      <c r="CL123" s="7"/>
      <c r="CM123" s="7"/>
      <c r="CN123" s="7"/>
      <c r="CO123" s="7"/>
      <c r="CP123" s="7"/>
      <c r="CQ123" s="7"/>
      <c r="CR123" s="7"/>
      <c r="CS123" s="7"/>
      <c r="CT123" s="7"/>
      <c r="CU123" s="7"/>
      <c r="CV123" s="7"/>
      <c r="CW123" s="7"/>
      <c r="CX123" s="7"/>
      <c r="CY123" s="7"/>
      <c r="CZ123" s="7"/>
      <c r="DA123" s="7"/>
      <c r="DB123" s="7"/>
      <c r="DC123" s="7"/>
      <c r="DD123" s="46">
        <v>2022</v>
      </c>
      <c r="DE123" s="47" t="s">
        <v>567</v>
      </c>
      <c r="DF123" s="7"/>
      <c r="DG123" s="7"/>
      <c r="DH123" s="7"/>
      <c r="DI123" s="7"/>
      <c r="DJ123" s="7"/>
      <c r="DK123" s="7"/>
      <c r="DL123" s="7"/>
      <c r="DM123" s="7"/>
      <c r="DN123" s="7"/>
      <c r="DO123" s="7"/>
      <c r="DP123" s="7"/>
      <c r="DQ123" s="7"/>
      <c r="DR123" s="7"/>
      <c r="DS123" s="7"/>
      <c r="DT123" s="7"/>
      <c r="DU123" s="7"/>
      <c r="DV123" s="7"/>
      <c r="DW123" s="7"/>
      <c r="DX123" s="7"/>
      <c r="DY123" s="7"/>
      <c r="DZ123" s="12"/>
      <c r="EM123" s="7"/>
      <c r="XFD123"/>
    </row>
    <row r="124" spans="1:143 16384:16384" s="20" customFormat="1" ht="13.5" customHeight="1" thickBot="1" x14ac:dyDescent="0.3">
      <c r="A124" s="1"/>
      <c r="B124" s="385"/>
      <c r="C124" s="374"/>
      <c r="D124" s="374"/>
      <c r="E124" s="374"/>
      <c r="F124" s="374"/>
      <c r="G124" s="386"/>
      <c r="H124" s="386"/>
      <c r="I124" s="386"/>
      <c r="J124" s="386"/>
      <c r="K124" s="386"/>
      <c r="L124" s="386"/>
      <c r="M124" s="386"/>
      <c r="N124" s="386"/>
      <c r="O124" s="386"/>
      <c r="P124" s="386"/>
      <c r="Q124" s="386"/>
      <c r="R124" s="386"/>
      <c r="S124" s="386"/>
      <c r="T124" s="386"/>
      <c r="U124" s="386"/>
      <c r="V124" s="386"/>
      <c r="W124" s="386"/>
      <c r="X124" s="386"/>
      <c r="Y124" s="386"/>
      <c r="Z124" s="386"/>
      <c r="AA124" s="386"/>
      <c r="AB124" s="386"/>
      <c r="AC124" s="386"/>
      <c r="AD124" s="386"/>
      <c r="AE124" s="386"/>
      <c r="AF124" s="386"/>
      <c r="AG124" s="386"/>
      <c r="AH124" s="386"/>
      <c r="AI124" s="386"/>
      <c r="AJ124" s="386" t="s">
        <v>1107</v>
      </c>
      <c r="AK124" s="386"/>
      <c r="AL124" s="386"/>
      <c r="AM124" s="386"/>
      <c r="AN124" s="386"/>
      <c r="AO124" s="386"/>
      <c r="AP124" s="386"/>
      <c r="AQ124" s="386"/>
      <c r="AR124" s="386"/>
      <c r="AS124" s="386"/>
      <c r="AT124" s="386"/>
      <c r="AU124" s="386"/>
      <c r="AV124" s="386"/>
      <c r="AW124" s="386"/>
      <c r="AX124" s="386"/>
      <c r="AY124" s="386"/>
      <c r="AZ124" s="386"/>
      <c r="BA124" s="386"/>
      <c r="BB124" s="386"/>
      <c r="BC124" s="386"/>
      <c r="BD124" s="386"/>
      <c r="BE124" s="386"/>
      <c r="BF124" s="386"/>
      <c r="BG124" s="386"/>
      <c r="BH124" s="386"/>
      <c r="BI124" s="386"/>
      <c r="BJ124" s="208"/>
      <c r="BK124" s="15"/>
      <c r="BL124" s="7"/>
      <c r="BM124" s="16"/>
      <c r="BN124" s="7"/>
      <c r="BO124" s="7"/>
      <c r="BP124" s="7"/>
      <c r="BQ124" s="7"/>
      <c r="BR124" s="7"/>
      <c r="BS124" s="7"/>
      <c r="BT124" s="7"/>
      <c r="BU124" s="7"/>
      <c r="BV124" s="7"/>
      <c r="BW124" s="7"/>
      <c r="BX124" s="7"/>
      <c r="BY124" s="9"/>
      <c r="BZ124" s="7"/>
      <c r="CA124" s="7"/>
      <c r="CB124" s="7"/>
      <c r="CC124" s="7"/>
      <c r="CD124" s="7"/>
      <c r="CE124" s="7"/>
      <c r="CF124" s="7"/>
      <c r="CG124" s="7"/>
      <c r="CH124" s="7"/>
      <c r="CI124" s="7"/>
      <c r="CJ124" s="7"/>
      <c r="CK124" s="7"/>
      <c r="CL124" s="7"/>
      <c r="CM124" s="7"/>
      <c r="CN124" s="7"/>
      <c r="CO124" s="7"/>
      <c r="CP124" s="7"/>
      <c r="CQ124" s="7"/>
      <c r="CR124" s="7"/>
      <c r="CS124" s="7"/>
      <c r="CT124" s="7"/>
      <c r="CU124" s="7"/>
      <c r="CV124" s="7"/>
      <c r="CW124" s="7"/>
      <c r="CX124" s="7"/>
      <c r="CY124" s="7"/>
      <c r="CZ124" s="7"/>
      <c r="DA124" s="7"/>
      <c r="DB124" s="7"/>
      <c r="DC124" s="7"/>
      <c r="DD124" s="46">
        <v>2023</v>
      </c>
      <c r="DE124" s="47" t="s">
        <v>568</v>
      </c>
      <c r="DF124" s="7"/>
      <c r="DG124" s="7"/>
      <c r="DH124" s="7"/>
      <c r="DI124" s="7"/>
      <c r="DJ124" s="7"/>
      <c r="DK124" s="7"/>
      <c r="DL124" s="7"/>
      <c r="DM124" s="7"/>
      <c r="DN124" s="7"/>
      <c r="DO124" s="7"/>
      <c r="DP124" s="7"/>
      <c r="DQ124" s="7"/>
      <c r="DR124" s="7"/>
      <c r="DS124" s="7"/>
      <c r="DT124" s="7"/>
      <c r="DU124" s="7"/>
      <c r="DV124" s="7"/>
      <c r="DW124" s="7"/>
      <c r="DX124" s="7"/>
      <c r="DY124" s="7"/>
      <c r="DZ124" s="12"/>
      <c r="EM124" s="7"/>
      <c r="XFD124"/>
    </row>
    <row r="125" spans="1:143 16384:16384" s="20" customFormat="1" ht="13.5" customHeight="1" thickBot="1" x14ac:dyDescent="0.3">
      <c r="A125" s="1"/>
      <c r="B125" s="385"/>
      <c r="C125" s="374"/>
      <c r="D125" s="374"/>
      <c r="E125" s="374"/>
      <c r="F125" s="374"/>
      <c r="G125" s="386"/>
      <c r="H125" s="386"/>
      <c r="I125" s="386"/>
      <c r="J125" s="386"/>
      <c r="K125" s="386"/>
      <c r="L125" s="386"/>
      <c r="M125" s="386"/>
      <c r="N125" s="386"/>
      <c r="O125" s="386"/>
      <c r="P125" s="386"/>
      <c r="Q125" s="386"/>
      <c r="R125" s="386"/>
      <c r="S125" s="386"/>
      <c r="T125" s="386"/>
      <c r="U125" s="386"/>
      <c r="V125" s="386"/>
      <c r="W125" s="386"/>
      <c r="X125" s="386"/>
      <c r="Y125" s="386"/>
      <c r="Z125" s="386"/>
      <c r="AA125" s="386"/>
      <c r="AB125" s="386"/>
      <c r="AC125" s="386"/>
      <c r="AD125" s="386"/>
      <c r="AE125" s="386"/>
      <c r="AF125" s="386"/>
      <c r="AG125" s="386"/>
      <c r="AH125" s="386"/>
      <c r="AI125" s="386"/>
      <c r="AJ125" s="386"/>
      <c r="AK125" s="386"/>
      <c r="AL125" s="386"/>
      <c r="AM125" s="386"/>
      <c r="AN125" s="386"/>
      <c r="AO125" s="386"/>
      <c r="AP125" s="386"/>
      <c r="AQ125" s="386"/>
      <c r="AR125" s="386"/>
      <c r="AS125" s="386"/>
      <c r="AT125" s="386"/>
      <c r="AU125" s="386"/>
      <c r="AV125" s="386"/>
      <c r="AW125" s="386"/>
      <c r="AX125" s="386"/>
      <c r="AY125" s="386"/>
      <c r="AZ125" s="386"/>
      <c r="BA125" s="386"/>
      <c r="BB125" s="386"/>
      <c r="BC125" s="386"/>
      <c r="BD125" s="386"/>
      <c r="BE125" s="386"/>
      <c r="BF125" s="386"/>
      <c r="BG125" s="386"/>
      <c r="BH125" s="386"/>
      <c r="BI125" s="386"/>
      <c r="BJ125" s="208"/>
      <c r="BK125" s="15"/>
      <c r="BL125" s="7"/>
      <c r="BM125" s="16"/>
      <c r="BN125" s="7"/>
      <c r="BO125" s="7"/>
      <c r="BP125" s="7"/>
      <c r="BQ125" s="7"/>
      <c r="BR125" s="7"/>
      <c r="BS125" s="7"/>
      <c r="BT125" s="7"/>
      <c r="BU125" s="7"/>
      <c r="BV125" s="7"/>
      <c r="BW125" s="7"/>
      <c r="BX125" s="7"/>
      <c r="BY125" s="9"/>
      <c r="BZ125" s="7"/>
      <c r="CA125" s="7"/>
      <c r="CB125" s="7"/>
      <c r="CC125" s="7"/>
      <c r="CD125" s="7"/>
      <c r="CE125" s="7"/>
      <c r="CF125" s="7"/>
      <c r="CG125" s="7"/>
      <c r="CH125" s="7"/>
      <c r="CI125" s="7"/>
      <c r="CJ125" s="7"/>
      <c r="CK125" s="7"/>
      <c r="CL125" s="7"/>
      <c r="CM125" s="7"/>
      <c r="CN125" s="7"/>
      <c r="CO125" s="7"/>
      <c r="CP125" s="7"/>
      <c r="CQ125" s="7"/>
      <c r="CR125" s="7"/>
      <c r="CS125" s="7"/>
      <c r="CT125" s="7"/>
      <c r="CU125" s="7"/>
      <c r="CV125" s="7"/>
      <c r="CW125" s="7"/>
      <c r="CX125" s="7"/>
      <c r="CY125" s="7"/>
      <c r="CZ125" s="7"/>
      <c r="DA125" s="7"/>
      <c r="DB125" s="7"/>
      <c r="DC125" s="7"/>
      <c r="DD125" s="46">
        <v>2029</v>
      </c>
      <c r="DE125" s="47" t="s">
        <v>569</v>
      </c>
      <c r="DF125" s="7"/>
      <c r="DG125" s="7"/>
      <c r="DH125" s="7"/>
      <c r="DI125" s="7"/>
      <c r="DJ125" s="7"/>
      <c r="DK125" s="7"/>
      <c r="DL125" s="7"/>
      <c r="DM125" s="7"/>
      <c r="DN125" s="7"/>
      <c r="DO125" s="7"/>
      <c r="DP125" s="7"/>
      <c r="DQ125" s="7"/>
      <c r="DR125" s="7"/>
      <c r="DS125" s="7"/>
      <c r="DT125" s="7"/>
      <c r="DU125" s="7"/>
      <c r="DV125" s="7"/>
      <c r="DW125" s="7"/>
      <c r="DX125" s="7"/>
      <c r="DY125" s="7"/>
      <c r="DZ125" s="12"/>
      <c r="EM125" s="7"/>
      <c r="XFD125"/>
    </row>
    <row r="126" spans="1:143 16384:16384" s="20" customFormat="1" ht="45" customHeight="1" thickBot="1" x14ac:dyDescent="0.3">
      <c r="A126" s="1"/>
      <c r="B126" s="385"/>
      <c r="C126" s="374"/>
      <c r="D126" s="374"/>
      <c r="E126" s="374"/>
      <c r="F126" s="374"/>
      <c r="G126" s="387"/>
      <c r="H126" s="387"/>
      <c r="I126" s="387"/>
      <c r="J126" s="387"/>
      <c r="K126" s="387"/>
      <c r="L126" s="387"/>
      <c r="M126" s="387"/>
      <c r="N126" s="387"/>
      <c r="O126" s="387"/>
      <c r="P126" s="387"/>
      <c r="Q126" s="387"/>
      <c r="R126" s="387"/>
      <c r="S126" s="387"/>
      <c r="T126" s="387"/>
      <c r="U126" s="387"/>
      <c r="V126" s="387"/>
      <c r="W126" s="387"/>
      <c r="X126" s="387"/>
      <c r="Y126" s="387"/>
      <c r="Z126" s="387"/>
      <c r="AA126" s="387"/>
      <c r="AB126" s="387"/>
      <c r="AC126" s="387"/>
      <c r="AD126" s="387"/>
      <c r="AE126" s="386"/>
      <c r="AF126" s="386"/>
      <c r="AG126" s="386"/>
      <c r="AH126" s="386"/>
      <c r="AI126" s="386"/>
      <c r="AJ126" s="387"/>
      <c r="AK126" s="387"/>
      <c r="AL126" s="387"/>
      <c r="AM126" s="387"/>
      <c r="AN126" s="387"/>
      <c r="AO126" s="387"/>
      <c r="AP126" s="387"/>
      <c r="AQ126" s="387"/>
      <c r="AR126" s="387"/>
      <c r="AS126" s="387"/>
      <c r="AT126" s="387"/>
      <c r="AU126" s="387"/>
      <c r="AV126" s="387"/>
      <c r="AW126" s="387"/>
      <c r="AX126" s="387"/>
      <c r="AY126" s="387"/>
      <c r="AZ126" s="387"/>
      <c r="BA126" s="387"/>
      <c r="BB126" s="387"/>
      <c r="BC126" s="387"/>
      <c r="BD126" s="387"/>
      <c r="BE126" s="387"/>
      <c r="BF126" s="387"/>
      <c r="BG126" s="387"/>
      <c r="BH126" s="387"/>
      <c r="BI126" s="387"/>
      <c r="BJ126" s="208"/>
      <c r="BK126" s="15"/>
      <c r="BL126" s="7"/>
      <c r="BM126" s="16"/>
      <c r="BN126" s="7"/>
      <c r="BO126" s="7"/>
      <c r="BP126" s="7"/>
      <c r="BQ126" s="7"/>
      <c r="BR126" s="7"/>
      <c r="BS126" s="7"/>
      <c r="BT126" s="7"/>
      <c r="BU126" s="7"/>
      <c r="BV126" s="7"/>
      <c r="BW126" s="7"/>
      <c r="BX126" s="7"/>
      <c r="BY126" s="9"/>
      <c r="BZ126" s="7"/>
      <c r="CA126" s="7"/>
      <c r="CB126" s="7"/>
      <c r="CC126" s="7"/>
      <c r="CD126" s="7"/>
      <c r="CE126" s="7"/>
      <c r="CF126" s="7"/>
      <c r="CG126" s="7"/>
      <c r="CH126" s="7"/>
      <c r="CI126" s="7"/>
      <c r="CJ126" s="7"/>
      <c r="CK126" s="7"/>
      <c r="CL126" s="7"/>
      <c r="CM126" s="7"/>
      <c r="CN126" s="7"/>
      <c r="CO126" s="7"/>
      <c r="CP126" s="7"/>
      <c r="CQ126" s="7"/>
      <c r="CR126" s="7"/>
      <c r="CS126" s="7"/>
      <c r="CT126" s="7"/>
      <c r="CU126" s="7"/>
      <c r="CV126" s="7"/>
      <c r="CW126" s="7"/>
      <c r="CX126" s="7"/>
      <c r="CY126" s="7"/>
      <c r="CZ126" s="7"/>
      <c r="DA126" s="7"/>
      <c r="DB126" s="7"/>
      <c r="DC126" s="7"/>
      <c r="DD126" s="46">
        <v>2030</v>
      </c>
      <c r="DE126" s="47" t="s">
        <v>570</v>
      </c>
      <c r="DF126" s="7"/>
      <c r="DG126" s="7"/>
      <c r="DH126" s="7"/>
      <c r="DI126" s="7"/>
      <c r="DJ126" s="7"/>
      <c r="DK126" s="7"/>
      <c r="DL126" s="7"/>
      <c r="DM126" s="7"/>
      <c r="DN126" s="7"/>
      <c r="DO126" s="7"/>
      <c r="DP126" s="7"/>
      <c r="DQ126" s="7"/>
      <c r="DR126" s="7"/>
      <c r="DS126" s="7"/>
      <c r="DT126" s="7"/>
      <c r="DU126" s="7"/>
      <c r="DV126" s="7"/>
      <c r="DW126" s="7"/>
      <c r="DX126" s="7"/>
      <c r="DY126" s="7"/>
      <c r="DZ126" s="12"/>
      <c r="EM126" s="7"/>
      <c r="XFD126"/>
    </row>
    <row r="127" spans="1:143 16384:16384" s="20" customFormat="1" ht="41.25" customHeight="1" thickBot="1" x14ac:dyDescent="0.3">
      <c r="A127" s="1"/>
      <c r="B127" s="385"/>
      <c r="C127" s="374"/>
      <c r="D127" s="374"/>
      <c r="E127" s="374"/>
      <c r="F127" s="374"/>
      <c r="G127" s="388" t="s">
        <v>571</v>
      </c>
      <c r="H127" s="388"/>
      <c r="I127" s="388"/>
      <c r="J127" s="388"/>
      <c r="K127" s="388"/>
      <c r="L127" s="388"/>
      <c r="M127" s="388"/>
      <c r="N127" s="388"/>
      <c r="O127" s="388"/>
      <c r="P127" s="388"/>
      <c r="Q127" s="388"/>
      <c r="R127" s="388"/>
      <c r="S127" s="388"/>
      <c r="T127" s="388"/>
      <c r="U127" s="388"/>
      <c r="V127" s="388"/>
      <c r="W127" s="388"/>
      <c r="X127" s="388"/>
      <c r="Y127" s="388"/>
      <c r="Z127" s="388"/>
      <c r="AA127" s="388"/>
      <c r="AB127" s="388"/>
      <c r="AC127" s="388"/>
      <c r="AD127" s="388"/>
      <c r="AE127" s="386"/>
      <c r="AF127" s="386"/>
      <c r="AG127" s="386"/>
      <c r="AH127" s="386"/>
      <c r="AI127" s="386"/>
      <c r="AJ127" s="388" t="s">
        <v>572</v>
      </c>
      <c r="AK127" s="388"/>
      <c r="AL127" s="388"/>
      <c r="AM127" s="388"/>
      <c r="AN127" s="388"/>
      <c r="AO127" s="388"/>
      <c r="AP127" s="388"/>
      <c r="AQ127" s="388"/>
      <c r="AR127" s="388"/>
      <c r="AS127" s="388"/>
      <c r="AT127" s="388"/>
      <c r="AU127" s="388"/>
      <c r="AV127" s="388"/>
      <c r="AW127" s="388"/>
      <c r="AX127" s="388"/>
      <c r="AY127" s="388"/>
      <c r="AZ127" s="388"/>
      <c r="BA127" s="388"/>
      <c r="BB127" s="388"/>
      <c r="BC127" s="388"/>
      <c r="BD127" s="388"/>
      <c r="BE127" s="388"/>
      <c r="BF127" s="388"/>
      <c r="BG127" s="388"/>
      <c r="BH127" s="388"/>
      <c r="BI127" s="388"/>
      <c r="BJ127" s="208"/>
      <c r="BK127" s="15"/>
      <c r="BL127" s="7"/>
      <c r="BM127" s="16"/>
      <c r="BN127" s="7"/>
      <c r="BO127" s="7"/>
      <c r="BP127" s="7"/>
      <c r="BQ127" s="7"/>
      <c r="BR127" s="7"/>
      <c r="BS127" s="7"/>
      <c r="BT127" s="7"/>
      <c r="BU127" s="7"/>
      <c r="BV127" s="7"/>
      <c r="BW127" s="7"/>
      <c r="BX127" s="7"/>
      <c r="BY127" s="9"/>
      <c r="BZ127" s="7"/>
      <c r="CA127" s="7"/>
      <c r="CB127" s="7"/>
      <c r="CC127" s="7"/>
      <c r="CD127" s="7"/>
      <c r="CE127" s="7"/>
      <c r="CF127" s="7"/>
      <c r="CG127" s="7"/>
      <c r="CH127" s="7"/>
      <c r="CI127" s="7"/>
      <c r="CJ127" s="7"/>
      <c r="CK127" s="7"/>
      <c r="CL127" s="7"/>
      <c r="CM127" s="7"/>
      <c r="CN127" s="7"/>
      <c r="CO127" s="7"/>
      <c r="CP127" s="7"/>
      <c r="CQ127" s="7"/>
      <c r="CR127" s="7"/>
      <c r="CS127" s="7"/>
      <c r="CT127" s="7"/>
      <c r="CU127" s="7"/>
      <c r="CV127" s="7"/>
      <c r="CW127" s="7"/>
      <c r="CX127" s="7"/>
      <c r="CY127" s="7"/>
      <c r="CZ127" s="7"/>
      <c r="DA127" s="7"/>
      <c r="DB127" s="7"/>
      <c r="DC127" s="7"/>
      <c r="DD127" s="46">
        <v>2100</v>
      </c>
      <c r="DE127" s="47" t="s">
        <v>573</v>
      </c>
      <c r="DF127" s="7"/>
      <c r="DG127" s="7"/>
      <c r="DH127" s="7"/>
      <c r="DI127" s="7"/>
      <c r="DJ127" s="7"/>
      <c r="DK127" s="7"/>
      <c r="DL127" s="7"/>
      <c r="DM127" s="7"/>
      <c r="DN127" s="7"/>
      <c r="DO127" s="7"/>
      <c r="DP127" s="7"/>
      <c r="DQ127" s="7"/>
      <c r="DR127" s="7"/>
      <c r="DS127" s="7"/>
      <c r="DT127" s="7"/>
      <c r="DU127" s="7"/>
      <c r="DV127" s="7"/>
      <c r="DW127" s="7"/>
      <c r="DX127" s="7"/>
      <c r="DY127" s="7"/>
      <c r="DZ127" s="12"/>
      <c r="EM127" s="7"/>
      <c r="XFD127"/>
    </row>
    <row r="128" spans="1:143 16384:16384" s="20" customFormat="1" ht="3.75" customHeight="1" thickBot="1" x14ac:dyDescent="0.3">
      <c r="A128" s="1"/>
      <c r="B128" s="370"/>
      <c r="C128" s="371"/>
      <c r="D128" s="371"/>
      <c r="E128" s="371"/>
      <c r="F128" s="371"/>
      <c r="G128" s="371"/>
      <c r="H128" s="371"/>
      <c r="I128" s="371"/>
      <c r="J128" s="371"/>
      <c r="K128" s="371"/>
      <c r="L128" s="371"/>
      <c r="M128" s="371"/>
      <c r="N128" s="371"/>
      <c r="O128" s="371"/>
      <c r="P128" s="371"/>
      <c r="Q128" s="371"/>
      <c r="R128" s="371"/>
      <c r="S128" s="371"/>
      <c r="T128" s="371"/>
      <c r="U128" s="371"/>
      <c r="V128" s="371"/>
      <c r="W128" s="371"/>
      <c r="X128" s="371"/>
      <c r="Y128" s="371"/>
      <c r="Z128" s="371"/>
      <c r="AA128" s="371"/>
      <c r="AB128" s="371"/>
      <c r="AC128" s="371"/>
      <c r="AD128" s="371"/>
      <c r="AE128" s="371"/>
      <c r="AF128" s="371"/>
      <c r="AG128" s="371"/>
      <c r="AH128" s="371"/>
      <c r="AI128" s="371"/>
      <c r="AJ128" s="371"/>
      <c r="AK128" s="371"/>
      <c r="AL128" s="371"/>
      <c r="AM128" s="371"/>
      <c r="AN128" s="371"/>
      <c r="AO128" s="371"/>
      <c r="AP128" s="371"/>
      <c r="AQ128" s="371"/>
      <c r="AR128" s="371"/>
      <c r="AS128" s="371"/>
      <c r="AT128" s="371"/>
      <c r="AU128" s="371"/>
      <c r="AV128" s="371"/>
      <c r="AW128" s="371"/>
      <c r="AX128" s="371"/>
      <c r="AY128" s="371"/>
      <c r="AZ128" s="371"/>
      <c r="BA128" s="371"/>
      <c r="BB128" s="371"/>
      <c r="BC128" s="371"/>
      <c r="BD128" s="371"/>
      <c r="BE128" s="371"/>
      <c r="BF128" s="371"/>
      <c r="BG128" s="371"/>
      <c r="BH128" s="371"/>
      <c r="BI128" s="371"/>
      <c r="BJ128" s="372"/>
      <c r="BK128" s="15"/>
      <c r="BL128" s="7"/>
      <c r="BM128" s="16"/>
      <c r="BN128" s="7"/>
      <c r="BO128" s="7"/>
      <c r="BP128" s="7"/>
      <c r="BQ128" s="7"/>
      <c r="BR128" s="7"/>
      <c r="BS128" s="7"/>
      <c r="BT128" s="7"/>
      <c r="BU128" s="7"/>
      <c r="BV128" s="7"/>
      <c r="BW128" s="7"/>
      <c r="BX128" s="7"/>
      <c r="BY128" s="9"/>
      <c r="BZ128" s="7"/>
      <c r="CA128" s="7"/>
      <c r="CB128" s="7"/>
      <c r="CC128" s="7"/>
      <c r="CD128" s="7"/>
      <c r="CE128" s="7"/>
      <c r="CF128" s="7"/>
      <c r="CG128" s="7"/>
      <c r="CH128" s="7"/>
      <c r="CI128" s="7"/>
      <c r="CJ128" s="7"/>
      <c r="CK128" s="7"/>
      <c r="CL128" s="7"/>
      <c r="CM128" s="7"/>
      <c r="CN128" s="7"/>
      <c r="CO128" s="7"/>
      <c r="CP128" s="7"/>
      <c r="CQ128" s="7"/>
      <c r="CR128" s="7"/>
      <c r="CS128" s="7"/>
      <c r="CT128" s="7"/>
      <c r="CU128" s="7"/>
      <c r="CV128" s="7"/>
      <c r="CW128" s="7"/>
      <c r="CX128" s="7"/>
      <c r="CY128" s="7"/>
      <c r="CZ128" s="7"/>
      <c r="DA128" s="7"/>
      <c r="DB128" s="7"/>
      <c r="DC128" s="7"/>
      <c r="DD128" s="46">
        <v>2211</v>
      </c>
      <c r="DE128" s="47" t="s">
        <v>574</v>
      </c>
      <c r="DF128" s="7"/>
      <c r="DG128" s="7"/>
      <c r="DH128" s="7"/>
      <c r="DI128" s="7"/>
      <c r="DJ128" s="7"/>
      <c r="DK128" s="7"/>
      <c r="DL128" s="7"/>
      <c r="DM128" s="7"/>
      <c r="DN128" s="7"/>
      <c r="DO128" s="7"/>
      <c r="DP128" s="7"/>
      <c r="DQ128" s="7"/>
      <c r="DR128" s="7"/>
      <c r="DS128" s="7"/>
      <c r="DT128" s="7"/>
      <c r="DU128" s="7"/>
      <c r="DV128" s="7"/>
      <c r="DW128" s="7"/>
      <c r="DX128" s="7"/>
      <c r="DY128" s="7"/>
      <c r="DZ128" s="12"/>
      <c r="EM128" s="7"/>
      <c r="XFD128"/>
    </row>
    <row r="129" spans="1:143 16384:16384" s="20" customFormat="1" ht="15" customHeight="1" thickBot="1" x14ac:dyDescent="0.3">
      <c r="A129" s="1"/>
      <c r="B129" s="93" t="s">
        <v>575</v>
      </c>
      <c r="M129" s="94"/>
      <c r="N129" s="95" t="s">
        <v>36</v>
      </c>
      <c r="O129" s="211" t="s">
        <v>576</v>
      </c>
      <c r="P129" s="207"/>
      <c r="Q129" s="207"/>
      <c r="R129" s="207"/>
      <c r="S129" s="207"/>
      <c r="T129" s="207"/>
      <c r="U129" s="207"/>
      <c r="V129" s="208"/>
      <c r="W129" s="95"/>
      <c r="X129" s="373" t="s">
        <v>577</v>
      </c>
      <c r="Y129" s="374"/>
      <c r="Z129" s="374"/>
      <c r="AA129" s="374"/>
      <c r="AB129" s="375"/>
      <c r="AC129" s="95" t="s">
        <v>36</v>
      </c>
      <c r="AD129" s="376" t="s">
        <v>578</v>
      </c>
      <c r="AE129" s="377"/>
      <c r="AF129" s="377"/>
      <c r="AG129" s="377"/>
      <c r="AH129" s="377"/>
      <c r="AI129" s="377"/>
      <c r="AJ129" s="377"/>
      <c r="AK129" s="377"/>
      <c r="AL129" s="377"/>
      <c r="AM129" s="377"/>
      <c r="AN129" s="377"/>
      <c r="AO129" s="377"/>
      <c r="AP129" s="377"/>
      <c r="AQ129" s="377"/>
      <c r="AR129" s="377"/>
      <c r="AS129" s="377"/>
      <c r="AT129" s="377"/>
      <c r="AU129" s="377"/>
      <c r="AV129" s="377"/>
      <c r="AW129" s="377"/>
      <c r="AX129" s="377"/>
      <c r="AY129" s="377"/>
      <c r="AZ129" s="377"/>
      <c r="BA129" s="377"/>
      <c r="BB129" s="377"/>
      <c r="BC129" s="377"/>
      <c r="BD129" s="377"/>
      <c r="BE129" s="377"/>
      <c r="BF129" s="377"/>
      <c r="BG129" s="377"/>
      <c r="BH129" s="377"/>
      <c r="BI129" s="377"/>
      <c r="BJ129" s="378"/>
      <c r="BK129" s="15"/>
      <c r="BL129" s="7"/>
      <c r="BM129" s="16"/>
      <c r="BN129" s="7"/>
      <c r="BO129" s="7"/>
      <c r="BP129" s="7"/>
      <c r="BQ129" s="7"/>
      <c r="BR129" s="7"/>
      <c r="BS129" s="7"/>
      <c r="BT129" s="7"/>
      <c r="BU129" s="7"/>
      <c r="BV129" s="7"/>
      <c r="BW129" s="7"/>
      <c r="BX129" s="7"/>
      <c r="BY129" s="9"/>
      <c r="BZ129" s="7"/>
      <c r="CA129" s="7"/>
      <c r="CB129" s="7"/>
      <c r="CC129" s="7"/>
      <c r="CD129" s="7"/>
      <c r="CE129" s="7"/>
      <c r="CF129" s="7"/>
      <c r="CG129" s="7"/>
      <c r="CH129" s="7"/>
      <c r="CI129" s="7"/>
      <c r="CJ129" s="7"/>
      <c r="CK129" s="7"/>
      <c r="CL129" s="7"/>
      <c r="CM129" s="7"/>
      <c r="CN129" s="7"/>
      <c r="CO129" s="7"/>
      <c r="CP129" s="7"/>
      <c r="CQ129" s="7"/>
      <c r="CR129" s="7"/>
      <c r="CS129" s="7"/>
      <c r="CT129" s="7"/>
      <c r="CU129" s="7"/>
      <c r="CV129" s="7"/>
      <c r="CW129" s="7"/>
      <c r="CX129" s="7"/>
      <c r="CY129" s="7"/>
      <c r="CZ129" s="7"/>
      <c r="DA129" s="7"/>
      <c r="DB129" s="7"/>
      <c r="DC129" s="7"/>
      <c r="DD129" s="46">
        <v>2212</v>
      </c>
      <c r="DE129" s="47" t="s">
        <v>579</v>
      </c>
      <c r="DF129" s="7"/>
      <c r="DG129" s="7"/>
      <c r="DH129" s="7"/>
      <c r="DI129" s="7"/>
      <c r="DJ129" s="7"/>
      <c r="DK129" s="7"/>
      <c r="DL129" s="7"/>
      <c r="DM129" s="7"/>
      <c r="DN129" s="7"/>
      <c r="DO129" s="7"/>
      <c r="DP129" s="7"/>
      <c r="DQ129" s="7"/>
      <c r="DR129" s="7"/>
      <c r="DS129" s="7"/>
      <c r="DT129" s="7"/>
      <c r="DU129" s="7"/>
      <c r="DV129" s="7"/>
      <c r="DW129" s="7"/>
      <c r="DX129" s="7"/>
      <c r="DY129" s="7"/>
      <c r="DZ129" s="12"/>
      <c r="EM129" s="7"/>
      <c r="XFD129"/>
    </row>
    <row r="130" spans="1:143 16384:16384" s="20" customFormat="1" ht="15" customHeight="1" thickBot="1" x14ac:dyDescent="0.3">
      <c r="A130" s="1"/>
      <c r="B130" s="205" t="s">
        <v>580</v>
      </c>
      <c r="C130" s="206"/>
      <c r="D130" s="206"/>
      <c r="E130" s="206"/>
      <c r="F130" s="206"/>
      <c r="G130" s="206"/>
      <c r="H130" s="206"/>
      <c r="I130" s="206"/>
      <c r="J130" s="206"/>
      <c r="K130" s="206"/>
      <c r="L130" s="206"/>
      <c r="M130" s="206"/>
      <c r="N130" s="206"/>
      <c r="O130" s="206"/>
      <c r="P130" s="206"/>
      <c r="Q130" s="206"/>
      <c r="R130" s="206"/>
      <c r="S130" s="206"/>
      <c r="T130" s="206"/>
      <c r="U130" s="206"/>
      <c r="V130" s="206"/>
      <c r="W130" s="206"/>
      <c r="X130" s="206"/>
      <c r="Y130" s="206"/>
      <c r="Z130" s="206"/>
      <c r="AA130" s="206"/>
      <c r="AB130" s="206"/>
      <c r="AC130" s="206"/>
      <c r="AD130" s="206"/>
      <c r="AE130" s="206"/>
      <c r="AF130" s="206"/>
      <c r="AG130" s="206"/>
      <c r="AH130" s="206"/>
      <c r="AI130" s="206"/>
      <c r="AJ130" s="206"/>
      <c r="AK130" s="206"/>
      <c r="AL130" s="206"/>
      <c r="AM130" s="206"/>
      <c r="AN130" s="206"/>
      <c r="AO130" s="206"/>
      <c r="AP130" s="206"/>
      <c r="AQ130" s="206"/>
      <c r="AR130" s="206"/>
      <c r="AS130" s="206"/>
      <c r="AT130" s="206"/>
      <c r="AU130" s="206"/>
      <c r="AV130" s="206"/>
      <c r="AW130" s="206"/>
      <c r="AX130" s="206"/>
      <c r="AY130" s="206"/>
      <c r="AZ130" s="206"/>
      <c r="BA130" s="206"/>
      <c r="BB130" s="206"/>
      <c r="BC130" s="206"/>
      <c r="BD130" s="206"/>
      <c r="BE130" s="206"/>
      <c r="BF130" s="206"/>
      <c r="BG130" s="206"/>
      <c r="BH130" s="206"/>
      <c r="BI130" s="206"/>
      <c r="BJ130" s="379"/>
      <c r="BK130" s="15"/>
      <c r="BL130" s="7"/>
      <c r="BM130" s="16"/>
      <c r="BN130" s="7"/>
      <c r="BO130" s="7"/>
      <c r="BP130" s="7"/>
      <c r="BQ130" s="7"/>
      <c r="BR130" s="7"/>
      <c r="BS130" s="7"/>
      <c r="BT130" s="7"/>
      <c r="BU130" s="7"/>
      <c r="BV130" s="7"/>
      <c r="BW130" s="7"/>
      <c r="BX130" s="7"/>
      <c r="BY130" s="9"/>
      <c r="BZ130" s="7"/>
      <c r="CA130" s="7"/>
      <c r="CB130" s="7"/>
      <c r="CC130" s="7"/>
      <c r="CD130" s="7"/>
      <c r="CE130" s="7"/>
      <c r="CF130" s="7"/>
      <c r="CG130" s="7"/>
      <c r="CH130" s="7"/>
      <c r="CI130" s="7"/>
      <c r="CJ130" s="7"/>
      <c r="CK130" s="7"/>
      <c r="CL130" s="7"/>
      <c r="CM130" s="7"/>
      <c r="CN130" s="7"/>
      <c r="CO130" s="7"/>
      <c r="CP130" s="7"/>
      <c r="CQ130" s="7"/>
      <c r="CR130" s="7"/>
      <c r="CS130" s="7"/>
      <c r="CT130" s="7"/>
      <c r="CU130" s="7"/>
      <c r="CV130" s="7"/>
      <c r="CW130" s="7"/>
      <c r="CX130" s="7"/>
      <c r="CY130" s="7"/>
      <c r="CZ130" s="7"/>
      <c r="DA130" s="7"/>
      <c r="DB130" s="7"/>
      <c r="DC130" s="7"/>
      <c r="DD130" s="46">
        <v>2219</v>
      </c>
      <c r="DE130" s="47" t="s">
        <v>581</v>
      </c>
      <c r="DF130" s="7"/>
      <c r="DG130" s="7"/>
      <c r="DH130" s="7"/>
      <c r="DI130" s="7"/>
      <c r="DJ130" s="7"/>
      <c r="DK130" s="7"/>
      <c r="DL130" s="7"/>
      <c r="DM130" s="7"/>
      <c r="DN130" s="7"/>
      <c r="DO130" s="7"/>
      <c r="DP130" s="7"/>
      <c r="DQ130" s="7"/>
      <c r="DR130" s="7"/>
      <c r="DS130" s="7"/>
      <c r="DT130" s="7"/>
      <c r="DU130" s="7"/>
      <c r="DV130" s="7"/>
      <c r="DW130" s="7"/>
      <c r="DX130" s="7"/>
      <c r="DY130" s="7"/>
      <c r="DZ130" s="12"/>
      <c r="EM130" s="7"/>
      <c r="XFD130"/>
    </row>
    <row r="131" spans="1:143 16384:16384" s="20" customFormat="1" ht="3" customHeight="1" thickBot="1" x14ac:dyDescent="0.3">
      <c r="A131" s="1"/>
      <c r="B131" s="380"/>
      <c r="C131" s="381"/>
      <c r="D131" s="381"/>
      <c r="E131" s="381"/>
      <c r="F131" s="381"/>
      <c r="G131" s="381"/>
      <c r="H131" s="381"/>
      <c r="I131" s="381"/>
      <c r="J131" s="381"/>
      <c r="K131" s="381"/>
      <c r="L131" s="381"/>
      <c r="M131" s="381"/>
      <c r="N131" s="381"/>
      <c r="O131" s="381"/>
      <c r="P131" s="381"/>
      <c r="Q131" s="381"/>
      <c r="R131" s="381"/>
      <c r="S131" s="381"/>
      <c r="T131" s="381"/>
      <c r="U131" s="381"/>
      <c r="V131" s="381"/>
      <c r="W131" s="381"/>
      <c r="X131" s="381"/>
      <c r="Y131" s="381"/>
      <c r="Z131" s="381"/>
      <c r="AA131" s="381"/>
      <c r="AB131" s="381"/>
      <c r="AC131" s="381"/>
      <c r="AD131" s="381"/>
      <c r="AE131" s="381"/>
      <c r="AF131" s="381"/>
      <c r="AG131" s="381"/>
      <c r="AH131" s="381"/>
      <c r="AI131" s="381"/>
      <c r="AJ131" s="381"/>
      <c r="AK131" s="381"/>
      <c r="AL131" s="381"/>
      <c r="AM131" s="381"/>
      <c r="AN131" s="381"/>
      <c r="AO131" s="381"/>
      <c r="AP131" s="381"/>
      <c r="AQ131" s="381"/>
      <c r="AR131" s="381"/>
      <c r="AS131" s="381"/>
      <c r="AT131" s="381"/>
      <c r="AU131" s="381"/>
      <c r="AV131" s="381"/>
      <c r="AW131" s="381"/>
      <c r="AX131" s="381"/>
      <c r="AY131" s="381"/>
      <c r="AZ131" s="381"/>
      <c r="BA131" s="381"/>
      <c r="BB131" s="381"/>
      <c r="BC131" s="381"/>
      <c r="BD131" s="381"/>
      <c r="BE131" s="381"/>
      <c r="BF131" s="381"/>
      <c r="BG131" s="381"/>
      <c r="BH131" s="381"/>
      <c r="BI131" s="381"/>
      <c r="BJ131" s="381"/>
      <c r="BK131" s="15"/>
      <c r="BL131" s="7"/>
      <c r="BM131" s="16"/>
      <c r="BN131" s="7"/>
      <c r="BO131" s="7"/>
      <c r="BP131" s="7"/>
      <c r="BQ131" s="7"/>
      <c r="BR131" s="7"/>
      <c r="BS131" s="7"/>
      <c r="BT131" s="7"/>
      <c r="BU131" s="7"/>
      <c r="BV131" s="7"/>
      <c r="BW131" s="7"/>
      <c r="BX131" s="7"/>
      <c r="BY131" s="9"/>
      <c r="BZ131" s="7"/>
      <c r="CA131" s="7"/>
      <c r="CB131" s="7"/>
      <c r="CC131" s="7"/>
      <c r="CD131" s="7"/>
      <c r="CE131" s="7"/>
      <c r="CF131" s="7"/>
      <c r="CG131" s="7"/>
      <c r="CH131" s="7"/>
      <c r="CI131" s="7"/>
      <c r="CJ131" s="7"/>
      <c r="CK131" s="7"/>
      <c r="CL131" s="7"/>
      <c r="CM131" s="7"/>
      <c r="CN131" s="7"/>
      <c r="CO131" s="7"/>
      <c r="CP131" s="7"/>
      <c r="CQ131" s="7"/>
      <c r="CR131" s="7"/>
      <c r="CS131" s="7"/>
      <c r="CT131" s="7"/>
      <c r="CU131" s="7"/>
      <c r="CV131" s="7"/>
      <c r="CW131" s="7"/>
      <c r="CX131" s="7"/>
      <c r="CY131" s="7"/>
      <c r="CZ131" s="7"/>
      <c r="DA131" s="7"/>
      <c r="DB131" s="7"/>
      <c r="DC131" s="7"/>
      <c r="DD131" s="46">
        <v>2221</v>
      </c>
      <c r="DE131" s="47" t="s">
        <v>582</v>
      </c>
      <c r="DF131" s="7"/>
      <c r="DG131" s="7"/>
      <c r="DH131" s="7"/>
      <c r="DI131" s="7"/>
      <c r="DJ131" s="7"/>
      <c r="DK131" s="7"/>
      <c r="DL131" s="7"/>
      <c r="DM131" s="7"/>
      <c r="DN131" s="7"/>
      <c r="DO131" s="7"/>
      <c r="DP131" s="7"/>
      <c r="DQ131" s="7"/>
      <c r="DR131" s="7"/>
      <c r="DS131" s="7"/>
      <c r="DT131" s="7"/>
      <c r="DU131" s="7"/>
      <c r="DV131" s="7"/>
      <c r="DW131" s="7"/>
      <c r="DX131" s="7"/>
      <c r="DY131" s="7"/>
      <c r="DZ131" s="12"/>
      <c r="EM131" s="7"/>
      <c r="XFD131"/>
    </row>
    <row r="132" spans="1:143 16384:16384" s="20" customFormat="1" ht="11.25" customHeight="1" thickBot="1" x14ac:dyDescent="0.3">
      <c r="A132" s="1"/>
      <c r="B132" s="289" t="s">
        <v>583</v>
      </c>
      <c r="C132" s="290"/>
      <c r="D132" s="290"/>
      <c r="E132" s="290"/>
      <c r="F132" s="290"/>
      <c r="G132" s="290"/>
      <c r="H132" s="290"/>
      <c r="I132" s="290"/>
      <c r="J132" s="290"/>
      <c r="K132" s="290"/>
      <c r="L132" s="290"/>
      <c r="M132" s="290"/>
      <c r="N132" s="290"/>
      <c r="O132" s="290"/>
      <c r="P132" s="290"/>
      <c r="Q132" s="290"/>
      <c r="R132" s="290"/>
      <c r="S132" s="290"/>
      <c r="T132" s="290"/>
      <c r="U132" s="290"/>
      <c r="V132" s="290"/>
      <c r="W132" s="290"/>
      <c r="X132" s="290"/>
      <c r="Y132" s="290"/>
      <c r="Z132" s="290"/>
      <c r="AA132" s="290"/>
      <c r="AB132" s="290"/>
      <c r="AC132" s="290"/>
      <c r="AD132" s="290"/>
      <c r="AE132" s="290"/>
      <c r="AF132" s="290"/>
      <c r="AG132" s="290"/>
      <c r="AH132" s="290"/>
      <c r="AI132" s="290"/>
      <c r="AJ132" s="290"/>
      <c r="AK132" s="290"/>
      <c r="AL132" s="290"/>
      <c r="AM132" s="290"/>
      <c r="AN132" s="290"/>
      <c r="AO132" s="290"/>
      <c r="AP132" s="290"/>
      <c r="AQ132" s="290"/>
      <c r="AR132" s="290"/>
      <c r="AS132" s="290"/>
      <c r="AT132" s="290"/>
      <c r="AU132" s="290"/>
      <c r="AV132" s="290"/>
      <c r="AW132" s="290"/>
      <c r="AX132" s="290"/>
      <c r="AY132" s="290"/>
      <c r="AZ132" s="290"/>
      <c r="BA132" s="290"/>
      <c r="BB132" s="290"/>
      <c r="BC132" s="290"/>
      <c r="BD132" s="290"/>
      <c r="BE132" s="290"/>
      <c r="BF132" s="290"/>
      <c r="BG132" s="290"/>
      <c r="BH132" s="290"/>
      <c r="BI132" s="290"/>
      <c r="BJ132" s="291"/>
      <c r="BK132" s="77"/>
      <c r="BL132" s="7"/>
      <c r="BM132" s="16"/>
      <c r="BN132" s="7"/>
      <c r="BO132" s="7"/>
      <c r="BP132" s="7"/>
      <c r="BQ132" s="7"/>
      <c r="BR132" s="7"/>
      <c r="BS132" s="7"/>
      <c r="BT132" s="7"/>
      <c r="BU132" s="7"/>
      <c r="BV132" s="7"/>
      <c r="BW132" s="7"/>
      <c r="BX132" s="7"/>
      <c r="BY132" s="9"/>
      <c r="BZ132" s="7"/>
      <c r="CA132" s="7"/>
      <c r="CB132" s="7"/>
      <c r="CC132" s="7"/>
      <c r="CD132" s="7"/>
      <c r="CE132" s="7"/>
      <c r="CF132" s="7"/>
      <c r="CG132" s="7"/>
      <c r="CH132" s="7"/>
      <c r="CI132" s="7"/>
      <c r="CJ132" s="7"/>
      <c r="CK132" s="7"/>
      <c r="CL132" s="7"/>
      <c r="CM132" s="7"/>
      <c r="CN132" s="7"/>
      <c r="CO132" s="7"/>
      <c r="CP132" s="7"/>
      <c r="CQ132" s="7"/>
      <c r="CR132" s="7"/>
      <c r="CS132" s="7"/>
      <c r="CT132" s="7"/>
      <c r="CU132" s="7"/>
      <c r="CV132" s="7"/>
      <c r="CW132" s="7"/>
      <c r="CX132" s="7"/>
      <c r="CY132" s="7"/>
      <c r="CZ132" s="7"/>
      <c r="DA132" s="7"/>
      <c r="DB132" s="7"/>
      <c r="DC132" s="7"/>
      <c r="DD132" s="46">
        <v>2229</v>
      </c>
      <c r="DE132" s="47" t="s">
        <v>584</v>
      </c>
      <c r="DF132" s="7"/>
      <c r="DG132" s="7"/>
      <c r="DH132" s="7"/>
      <c r="DI132" s="7"/>
      <c r="DJ132" s="7"/>
      <c r="DK132" s="7"/>
      <c r="DL132" s="7"/>
      <c r="DM132" s="7"/>
      <c r="DN132" s="7"/>
      <c r="DO132" s="7"/>
      <c r="DP132" s="7"/>
      <c r="DQ132" s="7"/>
      <c r="DR132" s="7"/>
      <c r="DS132" s="7"/>
      <c r="DT132" s="7"/>
      <c r="DU132" s="7"/>
      <c r="DV132" s="7"/>
      <c r="DW132" s="7"/>
      <c r="DX132" s="7"/>
      <c r="DY132" s="7"/>
      <c r="DZ132" s="12"/>
      <c r="EM132" s="7"/>
      <c r="XFD132"/>
    </row>
    <row r="133" spans="1:143 16384:16384" ht="7.5" customHeight="1" thickBot="1" x14ac:dyDescent="0.3">
      <c r="B133" s="389"/>
      <c r="C133" s="390"/>
      <c r="D133" s="390"/>
      <c r="E133" s="390"/>
      <c r="F133" s="390"/>
      <c r="G133" s="390"/>
      <c r="H133" s="390"/>
      <c r="I133" s="390"/>
      <c r="J133" s="390"/>
      <c r="K133" s="390"/>
      <c r="L133" s="390"/>
      <c r="M133" s="390"/>
      <c r="N133" s="390"/>
      <c r="O133" s="390"/>
      <c r="P133" s="390"/>
      <c r="Q133" s="390"/>
      <c r="R133" s="390"/>
      <c r="S133" s="390"/>
      <c r="T133" s="390"/>
      <c r="U133" s="390"/>
      <c r="V133" s="390"/>
      <c r="W133" s="390"/>
      <c r="X133" s="390"/>
      <c r="Y133" s="390"/>
      <c r="Z133" s="390"/>
      <c r="AA133" s="390"/>
      <c r="AB133" s="390"/>
      <c r="AC133" s="390"/>
      <c r="AD133" s="390"/>
      <c r="AE133" s="390"/>
      <c r="AF133" s="390"/>
      <c r="AG133" s="390"/>
      <c r="AH133" s="390"/>
      <c r="AI133" s="390"/>
      <c r="AJ133" s="390"/>
      <c r="AK133" s="390"/>
      <c r="AL133" s="390"/>
      <c r="AM133" s="390"/>
      <c r="AN133" s="390"/>
      <c r="AO133" s="390"/>
      <c r="AP133" s="390"/>
      <c r="AQ133" s="390"/>
      <c r="AR133" s="390"/>
      <c r="AS133" s="390"/>
      <c r="AT133" s="390"/>
      <c r="AU133" s="390"/>
      <c r="AV133" s="390"/>
      <c r="AW133" s="390"/>
      <c r="AX133" s="390"/>
      <c r="AY133" s="390"/>
      <c r="AZ133" s="390"/>
      <c r="BA133" s="390"/>
      <c r="BB133" s="390"/>
      <c r="BC133" s="390"/>
      <c r="BD133" s="390"/>
      <c r="BE133" s="390"/>
      <c r="BF133" s="390"/>
      <c r="BG133" s="390"/>
      <c r="BH133" s="390"/>
      <c r="BI133" s="390"/>
      <c r="BJ133" s="391"/>
      <c r="BK133" s="96"/>
      <c r="BM133" s="16"/>
      <c r="DD133" s="46">
        <v>2310</v>
      </c>
      <c r="DE133" s="47" t="s">
        <v>585</v>
      </c>
    </row>
    <row r="134" spans="1:143 16384:16384" s="20" customFormat="1" ht="29.25" customHeight="1" thickBot="1" x14ac:dyDescent="0.3">
      <c r="A134" s="1"/>
      <c r="B134" s="392"/>
      <c r="C134" s="393" t="s">
        <v>586</v>
      </c>
      <c r="D134" s="394"/>
      <c r="E134" s="394"/>
      <c r="F134" s="394"/>
      <c r="G134" s="394"/>
      <c r="H134" s="394"/>
      <c r="I134" s="394"/>
      <c r="J134" s="394"/>
      <c r="K134" s="394"/>
      <c r="L134" s="394"/>
      <c r="M134" s="394"/>
      <c r="N134" s="394"/>
      <c r="O134" s="394"/>
      <c r="P134" s="394"/>
      <c r="Q134" s="394"/>
      <c r="R134" s="394"/>
      <c r="S134" s="394"/>
      <c r="T134" s="394"/>
      <c r="U134" s="394"/>
      <c r="V134" s="394"/>
      <c r="W134" s="394"/>
      <c r="X134" s="394"/>
      <c r="Y134" s="394"/>
      <c r="Z134" s="394"/>
      <c r="AA134" s="394"/>
      <c r="AB134" s="394"/>
      <c r="AC134" s="394"/>
      <c r="AD134" s="394"/>
      <c r="AE134" s="394"/>
      <c r="AF134" s="394"/>
      <c r="AG134" s="394"/>
      <c r="AH134" s="394"/>
      <c r="AI134" s="394"/>
      <c r="AJ134" s="394"/>
      <c r="AK134" s="394"/>
      <c r="AL134" s="394"/>
      <c r="AM134" s="394"/>
      <c r="AN134" s="394"/>
      <c r="AO134" s="394"/>
      <c r="AP134" s="394"/>
      <c r="AQ134" s="394"/>
      <c r="AR134" s="394"/>
      <c r="AS134" s="395"/>
      <c r="AT134" s="399" t="s">
        <v>587</v>
      </c>
      <c r="AU134" s="400"/>
      <c r="AV134" s="400"/>
      <c r="AW134" s="400"/>
      <c r="AX134" s="400"/>
      <c r="AY134" s="400"/>
      <c r="AZ134" s="400"/>
      <c r="BA134" s="400"/>
      <c r="BB134" s="400"/>
      <c r="BC134" s="400"/>
      <c r="BD134" s="400"/>
      <c r="BE134" s="400"/>
      <c r="BF134" s="400"/>
      <c r="BG134" s="400"/>
      <c r="BH134" s="400"/>
      <c r="BI134" s="401"/>
      <c r="BJ134" s="402"/>
      <c r="BK134" s="15"/>
      <c r="BL134" s="7"/>
      <c r="BM134" s="16"/>
      <c r="BN134" s="7"/>
      <c r="BO134" s="7"/>
      <c r="BP134" s="7"/>
      <c r="BQ134" s="7"/>
      <c r="BR134" s="7"/>
      <c r="BS134" s="7"/>
      <c r="BT134" s="7"/>
      <c r="BU134" s="7"/>
      <c r="BV134" s="7"/>
      <c r="BW134" s="7"/>
      <c r="BX134" s="7"/>
      <c r="BY134" s="9"/>
      <c r="BZ134" s="7"/>
      <c r="CA134" s="7"/>
      <c r="CB134" s="7"/>
      <c r="CC134" s="7"/>
      <c r="CD134" s="7"/>
      <c r="CE134" s="7"/>
      <c r="CF134" s="7"/>
      <c r="CG134" s="7"/>
      <c r="CH134" s="7"/>
      <c r="CI134" s="7"/>
      <c r="CJ134" s="7"/>
      <c r="CK134" s="7"/>
      <c r="CL134" s="7"/>
      <c r="CM134" s="7"/>
      <c r="CN134" s="7"/>
      <c r="CO134" s="7"/>
      <c r="CP134" s="7"/>
      <c r="CQ134" s="7"/>
      <c r="CR134" s="7"/>
      <c r="CS134" s="7"/>
      <c r="CT134" s="7"/>
      <c r="CU134" s="7"/>
      <c r="CV134" s="7"/>
      <c r="CW134" s="7"/>
      <c r="CX134" s="7"/>
      <c r="CY134" s="7"/>
      <c r="CZ134" s="7"/>
      <c r="DA134" s="7"/>
      <c r="DB134" s="7"/>
      <c r="DC134" s="7"/>
      <c r="DD134" s="46">
        <v>2391</v>
      </c>
      <c r="DE134" s="47" t="s">
        <v>588</v>
      </c>
      <c r="DF134" s="7"/>
      <c r="DG134" s="7"/>
      <c r="DH134" s="7"/>
      <c r="DI134" s="7"/>
      <c r="DJ134" s="7"/>
      <c r="DK134" s="7"/>
      <c r="DL134" s="7"/>
      <c r="DM134" s="7"/>
      <c r="DN134" s="7"/>
      <c r="DO134" s="7"/>
      <c r="DP134" s="7"/>
      <c r="DQ134" s="7"/>
      <c r="DR134" s="7"/>
      <c r="DS134" s="7"/>
      <c r="DT134" s="7"/>
      <c r="DU134" s="7"/>
      <c r="DV134" s="7"/>
      <c r="DW134" s="7"/>
      <c r="DX134" s="7"/>
      <c r="DY134" s="7"/>
      <c r="DZ134" s="12"/>
      <c r="EM134" s="7"/>
      <c r="XFD134"/>
    </row>
    <row r="135" spans="1:143 16384:16384" s="20" customFormat="1" ht="16.5" customHeight="1" thickBot="1" x14ac:dyDescent="0.3">
      <c r="A135" s="1"/>
      <c r="B135" s="392"/>
      <c r="C135" s="396"/>
      <c r="D135" s="397"/>
      <c r="E135" s="397"/>
      <c r="F135" s="397"/>
      <c r="G135" s="397"/>
      <c r="H135" s="397"/>
      <c r="I135" s="397"/>
      <c r="J135" s="397"/>
      <c r="K135" s="397"/>
      <c r="L135" s="397"/>
      <c r="M135" s="397"/>
      <c r="N135" s="397"/>
      <c r="O135" s="397"/>
      <c r="P135" s="397"/>
      <c r="Q135" s="397"/>
      <c r="R135" s="397"/>
      <c r="S135" s="397"/>
      <c r="T135" s="397"/>
      <c r="U135" s="397"/>
      <c r="V135" s="397"/>
      <c r="W135" s="397"/>
      <c r="X135" s="397"/>
      <c r="Y135" s="397"/>
      <c r="Z135" s="397"/>
      <c r="AA135" s="397"/>
      <c r="AB135" s="397"/>
      <c r="AC135" s="397"/>
      <c r="AD135" s="397"/>
      <c r="AE135" s="397"/>
      <c r="AF135" s="397"/>
      <c r="AG135" s="397"/>
      <c r="AH135" s="397"/>
      <c r="AI135" s="397"/>
      <c r="AJ135" s="397"/>
      <c r="AK135" s="397"/>
      <c r="AL135" s="397"/>
      <c r="AM135" s="397"/>
      <c r="AN135" s="397"/>
      <c r="AO135" s="397"/>
      <c r="AP135" s="397"/>
      <c r="AQ135" s="397"/>
      <c r="AR135" s="397"/>
      <c r="AS135" s="398"/>
      <c r="AT135" s="399" t="s">
        <v>54</v>
      </c>
      <c r="AU135" s="400"/>
      <c r="AV135" s="400"/>
      <c r="AW135" s="400"/>
      <c r="AX135" s="400"/>
      <c r="AY135" s="400"/>
      <c r="AZ135" s="400"/>
      <c r="BA135" s="401"/>
      <c r="BB135" s="399" t="s">
        <v>73</v>
      </c>
      <c r="BC135" s="400"/>
      <c r="BD135" s="400"/>
      <c r="BE135" s="400"/>
      <c r="BF135" s="400"/>
      <c r="BG135" s="400"/>
      <c r="BH135" s="400"/>
      <c r="BI135" s="401"/>
      <c r="BJ135" s="402"/>
      <c r="BK135" s="15"/>
      <c r="BL135" s="7"/>
      <c r="BM135" s="16"/>
      <c r="BN135" s="7"/>
      <c r="BO135" s="7"/>
      <c r="BP135" s="7"/>
      <c r="BQ135" s="7"/>
      <c r="BR135" s="7"/>
      <c r="BS135" s="7"/>
      <c r="BT135" s="7"/>
      <c r="BU135" s="7"/>
      <c r="BV135" s="7"/>
      <c r="BW135" s="7"/>
      <c r="BX135" s="7"/>
      <c r="BY135" s="9"/>
      <c r="BZ135" s="7"/>
      <c r="CA135" s="7"/>
      <c r="CB135" s="7"/>
      <c r="CC135" s="7"/>
      <c r="CD135" s="7"/>
      <c r="CE135" s="7"/>
      <c r="CF135" s="7"/>
      <c r="CG135" s="7"/>
      <c r="CH135" s="7"/>
      <c r="CI135" s="7"/>
      <c r="CJ135" s="7"/>
      <c r="CK135" s="7"/>
      <c r="CL135" s="7"/>
      <c r="CM135" s="7"/>
      <c r="CN135" s="7"/>
      <c r="CO135" s="7"/>
      <c r="CP135" s="7"/>
      <c r="CQ135" s="7"/>
      <c r="CR135" s="7"/>
      <c r="CS135" s="7"/>
      <c r="CT135" s="7"/>
      <c r="CU135" s="7"/>
      <c r="CV135" s="7"/>
      <c r="CW135" s="7"/>
      <c r="CX135" s="7"/>
      <c r="CY135" s="7"/>
      <c r="CZ135" s="7"/>
      <c r="DA135" s="7"/>
      <c r="DB135" s="7"/>
      <c r="DC135" s="7"/>
      <c r="DD135" s="46">
        <v>2392</v>
      </c>
      <c r="DE135" s="47" t="s">
        <v>589</v>
      </c>
      <c r="DF135" s="7"/>
      <c r="DG135" s="7"/>
      <c r="DH135" s="7"/>
      <c r="DI135" s="7"/>
      <c r="DJ135" s="7"/>
      <c r="DK135" s="7"/>
      <c r="DL135" s="7"/>
      <c r="DM135" s="7"/>
      <c r="DN135" s="7"/>
      <c r="DO135" s="7"/>
      <c r="DP135" s="7"/>
      <c r="DQ135" s="7"/>
      <c r="DR135" s="7"/>
      <c r="DS135" s="7"/>
      <c r="DT135" s="7"/>
      <c r="DU135" s="7"/>
      <c r="DV135" s="7"/>
      <c r="DW135" s="7"/>
      <c r="DX135" s="7"/>
      <c r="DY135" s="7"/>
      <c r="DZ135" s="12"/>
      <c r="EM135" s="7"/>
      <c r="XFD135"/>
    </row>
    <row r="136" spans="1:143 16384:16384" s="20" customFormat="1" ht="78" customHeight="1" thickBot="1" x14ac:dyDescent="0.3">
      <c r="A136" s="1"/>
      <c r="B136" s="392"/>
      <c r="C136" s="403" t="s">
        <v>590</v>
      </c>
      <c r="D136" s="404"/>
      <c r="E136" s="404"/>
      <c r="F136" s="404"/>
      <c r="G136" s="404"/>
      <c r="H136" s="404"/>
      <c r="I136" s="404"/>
      <c r="J136" s="404"/>
      <c r="K136" s="404"/>
      <c r="L136" s="404"/>
      <c r="M136" s="404"/>
      <c r="N136" s="404"/>
      <c r="O136" s="404"/>
      <c r="P136" s="404"/>
      <c r="Q136" s="404"/>
      <c r="R136" s="404"/>
      <c r="S136" s="404"/>
      <c r="T136" s="404"/>
      <c r="U136" s="404"/>
      <c r="V136" s="404"/>
      <c r="W136" s="404"/>
      <c r="X136" s="404"/>
      <c r="Y136" s="404"/>
      <c r="Z136" s="404"/>
      <c r="AA136" s="404"/>
      <c r="AB136" s="404"/>
      <c r="AC136" s="404"/>
      <c r="AD136" s="404"/>
      <c r="AE136" s="404"/>
      <c r="AF136" s="404"/>
      <c r="AG136" s="404"/>
      <c r="AH136" s="404"/>
      <c r="AI136" s="404"/>
      <c r="AJ136" s="404"/>
      <c r="AK136" s="404"/>
      <c r="AL136" s="404"/>
      <c r="AM136" s="404"/>
      <c r="AN136" s="404"/>
      <c r="AO136" s="404"/>
      <c r="AP136" s="404"/>
      <c r="AQ136" s="404"/>
      <c r="AR136" s="404"/>
      <c r="AS136" s="405"/>
      <c r="AT136" s="406" t="s">
        <v>85</v>
      </c>
      <c r="AU136" s="407"/>
      <c r="AV136" s="407"/>
      <c r="AW136" s="407"/>
      <c r="AX136" s="407"/>
      <c r="AY136" s="407"/>
      <c r="AZ136" s="407"/>
      <c r="BA136" s="408"/>
      <c r="BB136" s="406" t="s">
        <v>36</v>
      </c>
      <c r="BC136" s="407"/>
      <c r="BD136" s="407"/>
      <c r="BE136" s="407"/>
      <c r="BF136" s="407"/>
      <c r="BG136" s="407"/>
      <c r="BH136" s="407"/>
      <c r="BI136" s="408"/>
      <c r="BJ136" s="402"/>
      <c r="BK136" s="15"/>
      <c r="BL136" s="7"/>
      <c r="BM136" s="16"/>
      <c r="BN136" s="7"/>
      <c r="BO136" s="7"/>
      <c r="BP136" s="7"/>
      <c r="BQ136" s="7"/>
      <c r="BR136" s="7"/>
      <c r="BS136" s="7"/>
      <c r="BT136" s="7"/>
      <c r="BU136" s="7"/>
      <c r="BV136" s="7"/>
      <c r="BW136" s="7"/>
      <c r="BX136" s="7"/>
      <c r="BY136" s="9"/>
      <c r="BZ136" s="7"/>
      <c r="CA136" s="7"/>
      <c r="CB136" s="7"/>
      <c r="CC136" s="7"/>
      <c r="CD136" s="7"/>
      <c r="CE136" s="7"/>
      <c r="CF136" s="7"/>
      <c r="CG136" s="7"/>
      <c r="CH136" s="7"/>
      <c r="CI136" s="7"/>
      <c r="CJ136" s="7"/>
      <c r="CK136" s="7"/>
      <c r="CL136" s="7"/>
      <c r="CM136" s="7"/>
      <c r="CN136" s="7"/>
      <c r="CO136" s="7"/>
      <c r="CP136" s="7"/>
      <c r="CQ136" s="7"/>
      <c r="CR136" s="7"/>
      <c r="CS136" s="7"/>
      <c r="CT136" s="7"/>
      <c r="CU136" s="7"/>
      <c r="CV136" s="7"/>
      <c r="CW136" s="7"/>
      <c r="CX136" s="7"/>
      <c r="CY136" s="7"/>
      <c r="CZ136" s="7"/>
      <c r="DA136" s="7"/>
      <c r="DB136" s="7"/>
      <c r="DC136" s="7"/>
      <c r="DD136" s="46">
        <v>2393</v>
      </c>
      <c r="DE136" s="47" t="s">
        <v>591</v>
      </c>
      <c r="DF136" s="7"/>
      <c r="DG136" s="7"/>
      <c r="DH136" s="7"/>
      <c r="DI136" s="7"/>
      <c r="DJ136" s="7"/>
      <c r="DK136" s="7"/>
      <c r="DL136" s="7"/>
      <c r="DM136" s="7"/>
      <c r="DN136" s="7"/>
      <c r="DO136" s="7"/>
      <c r="DP136" s="7"/>
      <c r="DQ136" s="7"/>
      <c r="DR136" s="7"/>
      <c r="DS136" s="7"/>
      <c r="DT136" s="7"/>
      <c r="DU136" s="7"/>
      <c r="DV136" s="7"/>
      <c r="DW136" s="7"/>
      <c r="DX136" s="7"/>
      <c r="DY136" s="7"/>
      <c r="DZ136" s="12"/>
      <c r="EM136" s="7"/>
      <c r="XFD136"/>
    </row>
    <row r="137" spans="1:143 16384:16384" s="20" customFormat="1" ht="91.5" customHeight="1" thickBot="1" x14ac:dyDescent="0.3">
      <c r="A137" s="1"/>
      <c r="B137" s="392"/>
      <c r="C137" s="403" t="s">
        <v>592</v>
      </c>
      <c r="D137" s="404"/>
      <c r="E137" s="404"/>
      <c r="F137" s="404"/>
      <c r="G137" s="404"/>
      <c r="H137" s="404"/>
      <c r="I137" s="404"/>
      <c r="J137" s="404"/>
      <c r="K137" s="404"/>
      <c r="L137" s="404"/>
      <c r="M137" s="404"/>
      <c r="N137" s="404"/>
      <c r="O137" s="404"/>
      <c r="P137" s="404"/>
      <c r="Q137" s="404"/>
      <c r="R137" s="404"/>
      <c r="S137" s="404"/>
      <c r="T137" s="404"/>
      <c r="U137" s="404"/>
      <c r="V137" s="404"/>
      <c r="W137" s="404"/>
      <c r="X137" s="404"/>
      <c r="Y137" s="404"/>
      <c r="Z137" s="404"/>
      <c r="AA137" s="404"/>
      <c r="AB137" s="404"/>
      <c r="AC137" s="404"/>
      <c r="AD137" s="404"/>
      <c r="AE137" s="404"/>
      <c r="AF137" s="404"/>
      <c r="AG137" s="404"/>
      <c r="AH137" s="404"/>
      <c r="AI137" s="404"/>
      <c r="AJ137" s="404"/>
      <c r="AK137" s="404"/>
      <c r="AL137" s="404"/>
      <c r="AM137" s="404"/>
      <c r="AN137" s="404"/>
      <c r="AO137" s="404"/>
      <c r="AP137" s="404"/>
      <c r="AQ137" s="404"/>
      <c r="AR137" s="404"/>
      <c r="AS137" s="405"/>
      <c r="AT137" s="406" t="s">
        <v>85</v>
      </c>
      <c r="AU137" s="407"/>
      <c r="AV137" s="407"/>
      <c r="AW137" s="407"/>
      <c r="AX137" s="407"/>
      <c r="AY137" s="407"/>
      <c r="AZ137" s="407"/>
      <c r="BA137" s="408"/>
      <c r="BB137" s="406" t="s">
        <v>36</v>
      </c>
      <c r="BC137" s="407"/>
      <c r="BD137" s="407"/>
      <c r="BE137" s="407"/>
      <c r="BF137" s="407"/>
      <c r="BG137" s="407"/>
      <c r="BH137" s="407"/>
      <c r="BI137" s="408"/>
      <c r="BJ137" s="402"/>
      <c r="BK137" s="15"/>
      <c r="BL137" s="7"/>
      <c r="BM137" s="16"/>
      <c r="BN137" s="7"/>
      <c r="BO137" s="7"/>
      <c r="BP137" s="7"/>
      <c r="BQ137" s="7"/>
      <c r="BR137" s="7"/>
      <c r="BS137" s="7"/>
      <c r="BT137" s="7"/>
      <c r="BU137" s="7"/>
      <c r="BV137" s="7"/>
      <c r="BW137" s="7"/>
      <c r="BX137" s="7"/>
      <c r="BY137" s="9"/>
      <c r="BZ137" s="7"/>
      <c r="CA137" s="7"/>
      <c r="CB137" s="7"/>
      <c r="CC137" s="7"/>
      <c r="CD137" s="7"/>
      <c r="CE137" s="7"/>
      <c r="CF137" s="7"/>
      <c r="CG137" s="7"/>
      <c r="CH137" s="7"/>
      <c r="CI137" s="7"/>
      <c r="CJ137" s="7"/>
      <c r="CK137" s="7"/>
      <c r="CL137" s="7"/>
      <c r="CM137" s="7"/>
      <c r="CN137" s="7"/>
      <c r="CO137" s="7"/>
      <c r="CP137" s="7"/>
      <c r="CQ137" s="7"/>
      <c r="CR137" s="7"/>
      <c r="CS137" s="7"/>
      <c r="CT137" s="7"/>
      <c r="CU137" s="7"/>
      <c r="CV137" s="7"/>
      <c r="CW137" s="7"/>
      <c r="CX137" s="7"/>
      <c r="CY137" s="7"/>
      <c r="CZ137" s="7"/>
      <c r="DA137" s="7"/>
      <c r="DB137" s="7"/>
      <c r="DC137" s="7"/>
      <c r="DD137" s="46"/>
      <c r="DE137" s="47"/>
      <c r="DF137" s="7"/>
      <c r="DG137" s="7"/>
      <c r="DH137" s="7"/>
      <c r="DI137" s="7"/>
      <c r="DJ137" s="7"/>
      <c r="DK137" s="7"/>
      <c r="DL137" s="7"/>
      <c r="DM137" s="7"/>
      <c r="DN137" s="7"/>
      <c r="DO137" s="7"/>
      <c r="DP137" s="7"/>
      <c r="DQ137" s="7"/>
      <c r="DR137" s="7"/>
      <c r="DS137" s="7"/>
      <c r="DT137" s="7"/>
      <c r="DU137" s="7"/>
      <c r="DV137" s="7"/>
      <c r="DW137" s="7"/>
      <c r="DX137" s="7"/>
      <c r="DY137" s="7"/>
      <c r="DZ137" s="12"/>
      <c r="EM137" s="7"/>
      <c r="XFD137"/>
    </row>
    <row r="138" spans="1:143 16384:16384" s="20" customFormat="1" ht="50.25" customHeight="1" thickBot="1" x14ac:dyDescent="0.3">
      <c r="A138" s="1"/>
      <c r="B138" s="392"/>
      <c r="C138" s="403" t="s">
        <v>593</v>
      </c>
      <c r="D138" s="404"/>
      <c r="E138" s="404"/>
      <c r="F138" s="404"/>
      <c r="G138" s="404"/>
      <c r="H138" s="404"/>
      <c r="I138" s="404"/>
      <c r="J138" s="404"/>
      <c r="K138" s="404"/>
      <c r="L138" s="404"/>
      <c r="M138" s="404"/>
      <c r="N138" s="404"/>
      <c r="O138" s="404"/>
      <c r="P138" s="404"/>
      <c r="Q138" s="404"/>
      <c r="R138" s="404"/>
      <c r="S138" s="404"/>
      <c r="T138" s="404"/>
      <c r="U138" s="404"/>
      <c r="V138" s="404"/>
      <c r="W138" s="404"/>
      <c r="X138" s="404"/>
      <c r="Y138" s="404"/>
      <c r="Z138" s="404"/>
      <c r="AA138" s="404"/>
      <c r="AB138" s="404"/>
      <c r="AC138" s="404"/>
      <c r="AD138" s="404"/>
      <c r="AE138" s="404"/>
      <c r="AF138" s="404"/>
      <c r="AG138" s="404"/>
      <c r="AH138" s="404"/>
      <c r="AI138" s="404"/>
      <c r="AJ138" s="404"/>
      <c r="AK138" s="404"/>
      <c r="AL138" s="404"/>
      <c r="AM138" s="404"/>
      <c r="AN138" s="404"/>
      <c r="AO138" s="404"/>
      <c r="AP138" s="404"/>
      <c r="AQ138" s="404"/>
      <c r="AR138" s="404"/>
      <c r="AS138" s="405"/>
      <c r="AT138" s="406" t="s">
        <v>36</v>
      </c>
      <c r="AU138" s="407"/>
      <c r="AV138" s="407"/>
      <c r="AW138" s="407"/>
      <c r="AX138" s="407"/>
      <c r="AY138" s="407"/>
      <c r="AZ138" s="407"/>
      <c r="BA138" s="408"/>
      <c r="BB138" s="406" t="s">
        <v>36</v>
      </c>
      <c r="BC138" s="407"/>
      <c r="BD138" s="407"/>
      <c r="BE138" s="407"/>
      <c r="BF138" s="407"/>
      <c r="BG138" s="407"/>
      <c r="BH138" s="407"/>
      <c r="BI138" s="408"/>
      <c r="BJ138" s="402"/>
      <c r="BK138" s="15"/>
      <c r="BL138" s="7"/>
      <c r="BM138" s="16"/>
      <c r="BN138" s="7"/>
      <c r="BO138" s="7"/>
      <c r="BP138" s="7"/>
      <c r="BQ138" s="7"/>
      <c r="BR138" s="7"/>
      <c r="BS138" s="7"/>
      <c r="BT138" s="7"/>
      <c r="BU138" s="7"/>
      <c r="BV138" s="7"/>
      <c r="BW138" s="7"/>
      <c r="BX138" s="7"/>
      <c r="BY138" s="9"/>
      <c r="BZ138" s="7"/>
      <c r="CA138" s="7"/>
      <c r="CB138" s="7"/>
      <c r="CC138" s="7"/>
      <c r="CD138" s="7"/>
      <c r="CE138" s="7"/>
      <c r="CF138" s="7"/>
      <c r="CG138" s="7"/>
      <c r="CH138" s="7"/>
      <c r="CI138" s="7"/>
      <c r="CJ138" s="7"/>
      <c r="CK138" s="7"/>
      <c r="CL138" s="7"/>
      <c r="CM138" s="7"/>
      <c r="CN138" s="7"/>
      <c r="CO138" s="7"/>
      <c r="CP138" s="7"/>
      <c r="CQ138" s="7"/>
      <c r="CR138" s="7"/>
      <c r="CS138" s="7"/>
      <c r="CT138" s="7"/>
      <c r="CU138" s="7"/>
      <c r="CV138" s="7"/>
      <c r="CW138" s="7"/>
      <c r="CX138" s="7"/>
      <c r="CY138" s="7"/>
      <c r="CZ138" s="7"/>
      <c r="DA138" s="7"/>
      <c r="DB138" s="7"/>
      <c r="DC138" s="7"/>
      <c r="DD138" s="46">
        <v>2394</v>
      </c>
      <c r="DE138" s="47" t="s">
        <v>594</v>
      </c>
      <c r="DF138" s="7"/>
      <c r="DG138" s="7"/>
      <c r="DH138" s="7"/>
      <c r="DI138" s="7"/>
      <c r="DJ138" s="7"/>
      <c r="DK138" s="7"/>
      <c r="DL138" s="7"/>
      <c r="DM138" s="7"/>
      <c r="DN138" s="7"/>
      <c r="DO138" s="7"/>
      <c r="DP138" s="7"/>
      <c r="DQ138" s="7"/>
      <c r="DR138" s="7"/>
      <c r="DS138" s="7"/>
      <c r="DT138" s="7"/>
      <c r="DU138" s="7"/>
      <c r="DV138" s="7"/>
      <c r="DW138" s="7"/>
      <c r="DX138" s="7"/>
      <c r="DY138" s="7"/>
      <c r="DZ138" s="12"/>
      <c r="EM138" s="7"/>
      <c r="XFD138"/>
    </row>
    <row r="139" spans="1:143 16384:16384" s="20" customFormat="1" ht="15" customHeight="1" thickBot="1" x14ac:dyDescent="0.3">
      <c r="A139" s="1"/>
      <c r="B139" s="392"/>
      <c r="C139" s="403" t="s">
        <v>595</v>
      </c>
      <c r="D139" s="404"/>
      <c r="E139" s="404"/>
      <c r="F139" s="404"/>
      <c r="G139" s="404"/>
      <c r="H139" s="404"/>
      <c r="I139" s="404"/>
      <c r="J139" s="404"/>
      <c r="K139" s="404"/>
      <c r="L139" s="404"/>
      <c r="M139" s="404"/>
      <c r="N139" s="404"/>
      <c r="O139" s="404"/>
      <c r="P139" s="404"/>
      <c r="Q139" s="404"/>
      <c r="R139" s="404"/>
      <c r="S139" s="404"/>
      <c r="T139" s="404"/>
      <c r="U139" s="404"/>
      <c r="V139" s="404"/>
      <c r="W139" s="404"/>
      <c r="X139" s="404"/>
      <c r="Y139" s="404"/>
      <c r="Z139" s="404"/>
      <c r="AA139" s="404"/>
      <c r="AB139" s="404"/>
      <c r="AC139" s="404"/>
      <c r="AD139" s="404"/>
      <c r="AE139" s="404"/>
      <c r="AF139" s="404"/>
      <c r="AG139" s="404"/>
      <c r="AH139" s="404"/>
      <c r="AI139" s="404"/>
      <c r="AJ139" s="404"/>
      <c r="AK139" s="404"/>
      <c r="AL139" s="404"/>
      <c r="AM139" s="404"/>
      <c r="AN139" s="404"/>
      <c r="AO139" s="404"/>
      <c r="AP139" s="404"/>
      <c r="AQ139" s="404"/>
      <c r="AR139" s="404"/>
      <c r="AS139" s="405"/>
      <c r="AT139" s="406" t="s">
        <v>36</v>
      </c>
      <c r="AU139" s="407"/>
      <c r="AV139" s="407"/>
      <c r="AW139" s="407"/>
      <c r="AX139" s="407"/>
      <c r="AY139" s="407"/>
      <c r="AZ139" s="407"/>
      <c r="BA139" s="408"/>
      <c r="BB139" s="406" t="s">
        <v>36</v>
      </c>
      <c r="BC139" s="407"/>
      <c r="BD139" s="407"/>
      <c r="BE139" s="407"/>
      <c r="BF139" s="407"/>
      <c r="BG139" s="407"/>
      <c r="BH139" s="407"/>
      <c r="BI139" s="408"/>
      <c r="BJ139" s="402"/>
      <c r="BK139" s="15"/>
      <c r="BL139" s="7"/>
      <c r="BM139" s="16"/>
      <c r="BN139" s="7"/>
      <c r="BO139" s="7"/>
      <c r="BP139" s="7"/>
      <c r="BQ139" s="7"/>
      <c r="BR139" s="7"/>
      <c r="BS139" s="7"/>
      <c r="BT139" s="7"/>
      <c r="BU139" s="7"/>
      <c r="BV139" s="7"/>
      <c r="BW139" s="7"/>
      <c r="BX139" s="7"/>
      <c r="BY139" s="9"/>
      <c r="BZ139" s="7"/>
      <c r="CA139" s="7"/>
      <c r="CB139" s="7"/>
      <c r="CC139" s="7"/>
      <c r="CD139" s="7"/>
      <c r="CE139" s="7"/>
      <c r="CF139" s="7"/>
      <c r="CG139" s="7"/>
      <c r="CH139" s="7"/>
      <c r="CI139" s="7"/>
      <c r="CJ139" s="7"/>
      <c r="CK139" s="7"/>
      <c r="CL139" s="7"/>
      <c r="CM139" s="7"/>
      <c r="CN139" s="7"/>
      <c r="CO139" s="7"/>
      <c r="CP139" s="7"/>
      <c r="CQ139" s="7"/>
      <c r="CR139" s="7"/>
      <c r="CS139" s="7"/>
      <c r="CT139" s="7"/>
      <c r="CU139" s="7"/>
      <c r="CV139" s="7"/>
      <c r="CW139" s="7"/>
      <c r="CX139" s="7"/>
      <c r="CY139" s="7"/>
      <c r="CZ139" s="7"/>
      <c r="DA139" s="7"/>
      <c r="DB139" s="7"/>
      <c r="DC139" s="7"/>
      <c r="DD139" s="46">
        <v>2395</v>
      </c>
      <c r="DE139" s="47" t="s">
        <v>596</v>
      </c>
      <c r="DF139" s="7"/>
      <c r="DG139" s="7"/>
      <c r="DH139" s="7"/>
      <c r="DI139" s="7"/>
      <c r="DJ139" s="7"/>
      <c r="DK139" s="7"/>
      <c r="DL139" s="7"/>
      <c r="DM139" s="7"/>
      <c r="DN139" s="7"/>
      <c r="DO139" s="7"/>
      <c r="DP139" s="7"/>
      <c r="DQ139" s="7"/>
      <c r="DR139" s="7"/>
      <c r="DS139" s="7"/>
      <c r="DT139" s="7"/>
      <c r="DU139" s="7"/>
      <c r="DV139" s="7"/>
      <c r="DW139" s="7"/>
      <c r="DX139" s="7"/>
      <c r="DY139" s="7"/>
      <c r="DZ139" s="12"/>
      <c r="EM139" s="7"/>
      <c r="XFD139"/>
    </row>
    <row r="140" spans="1:143 16384:16384" s="20" customFormat="1" ht="15" customHeight="1" thickBot="1" x14ac:dyDescent="0.3">
      <c r="A140" s="1"/>
      <c r="B140" s="392"/>
      <c r="C140" s="403" t="s">
        <v>597</v>
      </c>
      <c r="D140" s="404"/>
      <c r="E140" s="404"/>
      <c r="F140" s="404"/>
      <c r="G140" s="404"/>
      <c r="H140" s="404"/>
      <c r="I140" s="404"/>
      <c r="J140" s="404"/>
      <c r="K140" s="404"/>
      <c r="L140" s="404"/>
      <c r="M140" s="404"/>
      <c r="N140" s="404"/>
      <c r="O140" s="404"/>
      <c r="P140" s="404"/>
      <c r="Q140" s="404"/>
      <c r="R140" s="404"/>
      <c r="S140" s="404"/>
      <c r="T140" s="404"/>
      <c r="U140" s="404"/>
      <c r="V140" s="404"/>
      <c r="W140" s="404"/>
      <c r="X140" s="404"/>
      <c r="Y140" s="404"/>
      <c r="Z140" s="404"/>
      <c r="AA140" s="404"/>
      <c r="AB140" s="404"/>
      <c r="AC140" s="404"/>
      <c r="AD140" s="404"/>
      <c r="AE140" s="404"/>
      <c r="AF140" s="404"/>
      <c r="AG140" s="404"/>
      <c r="AH140" s="404"/>
      <c r="AI140" s="404"/>
      <c r="AJ140" s="404"/>
      <c r="AK140" s="404"/>
      <c r="AL140" s="404"/>
      <c r="AM140" s="404"/>
      <c r="AN140" s="404"/>
      <c r="AO140" s="404"/>
      <c r="AP140" s="404"/>
      <c r="AQ140" s="404"/>
      <c r="AR140" s="404"/>
      <c r="AS140" s="405"/>
      <c r="AT140" s="406" t="s">
        <v>36</v>
      </c>
      <c r="AU140" s="407"/>
      <c r="AV140" s="407"/>
      <c r="AW140" s="407"/>
      <c r="AX140" s="407"/>
      <c r="AY140" s="407"/>
      <c r="AZ140" s="407"/>
      <c r="BA140" s="408"/>
      <c r="BB140" s="406" t="s">
        <v>36</v>
      </c>
      <c r="BC140" s="407"/>
      <c r="BD140" s="407"/>
      <c r="BE140" s="407"/>
      <c r="BF140" s="407"/>
      <c r="BG140" s="407"/>
      <c r="BH140" s="407"/>
      <c r="BI140" s="408"/>
      <c r="BJ140" s="402"/>
      <c r="BK140" s="15"/>
      <c r="BL140" s="7"/>
      <c r="BM140" s="16"/>
      <c r="BN140" s="7"/>
      <c r="BO140" s="7"/>
      <c r="BP140" s="7"/>
      <c r="BQ140" s="7"/>
      <c r="BR140" s="7"/>
      <c r="BS140" s="7"/>
      <c r="BT140" s="7"/>
      <c r="BU140" s="7"/>
      <c r="BV140" s="7"/>
      <c r="BW140" s="7"/>
      <c r="BX140" s="7"/>
      <c r="BY140" s="9"/>
      <c r="BZ140" s="7"/>
      <c r="CA140" s="7"/>
      <c r="CB140" s="7"/>
      <c r="CC140" s="7"/>
      <c r="CD140" s="7"/>
      <c r="CE140" s="7"/>
      <c r="CF140" s="7"/>
      <c r="CG140" s="7"/>
      <c r="CH140" s="7"/>
      <c r="CI140" s="7"/>
      <c r="CJ140" s="7"/>
      <c r="CK140" s="7"/>
      <c r="CL140" s="7"/>
      <c r="CM140" s="7"/>
      <c r="CN140" s="7"/>
      <c r="CO140" s="7"/>
      <c r="CP140" s="7"/>
      <c r="CQ140" s="7"/>
      <c r="CR140" s="7"/>
      <c r="CS140" s="7"/>
      <c r="CT140" s="7"/>
      <c r="CU140" s="7"/>
      <c r="CV140" s="7"/>
      <c r="CW140" s="7"/>
      <c r="CX140" s="7"/>
      <c r="CY140" s="7"/>
      <c r="CZ140" s="7"/>
      <c r="DA140" s="7"/>
      <c r="DB140" s="7"/>
      <c r="DC140" s="7"/>
      <c r="DD140" s="46">
        <v>2396</v>
      </c>
      <c r="DE140" s="47" t="s">
        <v>598</v>
      </c>
      <c r="DF140" s="7"/>
      <c r="DG140" s="7"/>
      <c r="DH140" s="7"/>
      <c r="DI140" s="7"/>
      <c r="DJ140" s="7"/>
      <c r="DK140" s="7"/>
      <c r="DL140" s="7"/>
      <c r="DM140" s="7"/>
      <c r="DN140" s="7"/>
      <c r="DO140" s="7"/>
      <c r="DP140" s="7"/>
      <c r="DQ140" s="7"/>
      <c r="DR140" s="7"/>
      <c r="DS140" s="7"/>
      <c r="DT140" s="7"/>
      <c r="DU140" s="7"/>
      <c r="DV140" s="7"/>
      <c r="DW140" s="7"/>
      <c r="DX140" s="7"/>
      <c r="DY140" s="7"/>
      <c r="DZ140" s="12"/>
      <c r="EM140" s="7"/>
      <c r="XFD140"/>
    </row>
    <row r="141" spans="1:143 16384:16384" s="20" customFormat="1" ht="15" customHeight="1" thickBot="1" x14ac:dyDescent="0.3">
      <c r="A141" s="1"/>
      <c r="B141" s="392"/>
      <c r="C141" s="403" t="s">
        <v>599</v>
      </c>
      <c r="D141" s="404"/>
      <c r="E141" s="404"/>
      <c r="F141" s="404"/>
      <c r="G141" s="404"/>
      <c r="H141" s="404"/>
      <c r="I141" s="404"/>
      <c r="J141" s="404"/>
      <c r="K141" s="404"/>
      <c r="L141" s="404"/>
      <c r="M141" s="404"/>
      <c r="N141" s="404"/>
      <c r="O141" s="404"/>
      <c r="P141" s="404"/>
      <c r="Q141" s="404"/>
      <c r="R141" s="404"/>
      <c r="S141" s="404"/>
      <c r="T141" s="404"/>
      <c r="U141" s="404"/>
      <c r="V141" s="404"/>
      <c r="W141" s="404"/>
      <c r="X141" s="404"/>
      <c r="Y141" s="404"/>
      <c r="Z141" s="404"/>
      <c r="AA141" s="404"/>
      <c r="AB141" s="404"/>
      <c r="AC141" s="404"/>
      <c r="AD141" s="404"/>
      <c r="AE141" s="404"/>
      <c r="AF141" s="404"/>
      <c r="AG141" s="404"/>
      <c r="AH141" s="404"/>
      <c r="AI141" s="404"/>
      <c r="AJ141" s="404"/>
      <c r="AK141" s="404"/>
      <c r="AL141" s="404"/>
      <c r="AM141" s="404"/>
      <c r="AN141" s="404"/>
      <c r="AO141" s="404"/>
      <c r="AP141" s="404"/>
      <c r="AQ141" s="404"/>
      <c r="AR141" s="404"/>
      <c r="AS141" s="405"/>
      <c r="AT141" s="406" t="s">
        <v>600</v>
      </c>
      <c r="AU141" s="407"/>
      <c r="AV141" s="407"/>
      <c r="AW141" s="407"/>
      <c r="AX141" s="407"/>
      <c r="AY141" s="407"/>
      <c r="AZ141" s="407"/>
      <c r="BA141" s="408"/>
      <c r="BB141" s="406" t="s">
        <v>600</v>
      </c>
      <c r="BC141" s="407"/>
      <c r="BD141" s="407"/>
      <c r="BE141" s="407"/>
      <c r="BF141" s="407"/>
      <c r="BG141" s="407"/>
      <c r="BH141" s="407"/>
      <c r="BI141" s="408"/>
      <c r="BJ141" s="402"/>
      <c r="BK141" s="15"/>
      <c r="BL141" s="7"/>
      <c r="BM141" s="16"/>
      <c r="BN141" s="7"/>
      <c r="BO141" s="7"/>
      <c r="BP141" s="7"/>
      <c r="BQ141" s="7"/>
      <c r="BR141" s="7"/>
      <c r="BS141" s="7"/>
      <c r="BT141" s="7"/>
      <c r="BU141" s="7"/>
      <c r="BV141" s="7"/>
      <c r="BW141" s="7"/>
      <c r="BX141" s="7"/>
      <c r="BY141" s="9"/>
      <c r="BZ141" s="7"/>
      <c r="CA141" s="7"/>
      <c r="CB141" s="7"/>
      <c r="CC141" s="7"/>
      <c r="CD141" s="7"/>
      <c r="CE141" s="7"/>
      <c r="CF141" s="7"/>
      <c r="CG141" s="7"/>
      <c r="CH141" s="7"/>
      <c r="CI141" s="7"/>
      <c r="CJ141" s="7"/>
      <c r="CK141" s="7"/>
      <c r="CL141" s="7"/>
      <c r="CM141" s="7"/>
      <c r="CN141" s="7"/>
      <c r="CO141" s="7"/>
      <c r="CP141" s="7"/>
      <c r="CQ141" s="7"/>
      <c r="CR141" s="7"/>
      <c r="CS141" s="7"/>
      <c r="CT141" s="7"/>
      <c r="CU141" s="7"/>
      <c r="CV141" s="7"/>
      <c r="CW141" s="7"/>
      <c r="CX141" s="7"/>
      <c r="CY141" s="7"/>
      <c r="CZ141" s="7"/>
      <c r="DA141" s="7"/>
      <c r="DB141" s="7"/>
      <c r="DC141" s="7"/>
      <c r="DD141" s="46">
        <v>2399</v>
      </c>
      <c r="DE141" s="47" t="s">
        <v>601</v>
      </c>
      <c r="DF141" s="7"/>
      <c r="DG141" s="7"/>
      <c r="DH141" s="7"/>
      <c r="DI141" s="7"/>
      <c r="DJ141" s="7"/>
      <c r="DK141" s="7"/>
      <c r="DL141" s="7"/>
      <c r="DM141" s="7"/>
      <c r="DN141" s="7"/>
      <c r="DO141" s="7"/>
      <c r="DP141" s="7"/>
      <c r="DQ141" s="7"/>
      <c r="DR141" s="7"/>
      <c r="DS141" s="7"/>
      <c r="DT141" s="7"/>
      <c r="DU141" s="7"/>
      <c r="DV141" s="7"/>
      <c r="DW141" s="7"/>
      <c r="DX141" s="7"/>
      <c r="DY141" s="7"/>
      <c r="DZ141" s="12"/>
      <c r="EM141" s="7"/>
      <c r="XFD141"/>
    </row>
    <row r="142" spans="1:143 16384:16384" s="20" customFormat="1" ht="15" customHeight="1" thickBot="1" x14ac:dyDescent="0.3">
      <c r="A142" s="1"/>
      <c r="B142" s="97"/>
      <c r="C142" s="403" t="s">
        <v>602</v>
      </c>
      <c r="D142" s="404"/>
      <c r="E142" s="404"/>
      <c r="F142" s="404"/>
      <c r="G142" s="404"/>
      <c r="H142" s="404"/>
      <c r="I142" s="404"/>
      <c r="J142" s="404"/>
      <c r="K142" s="404"/>
      <c r="L142" s="404"/>
      <c r="M142" s="404"/>
      <c r="N142" s="404"/>
      <c r="O142" s="404"/>
      <c r="P142" s="404"/>
      <c r="Q142" s="404"/>
      <c r="R142" s="404"/>
      <c r="S142" s="404"/>
      <c r="T142" s="404"/>
      <c r="U142" s="404"/>
      <c r="V142" s="404"/>
      <c r="W142" s="404"/>
      <c r="X142" s="404"/>
      <c r="Y142" s="404"/>
      <c r="Z142" s="404"/>
      <c r="AA142" s="404"/>
      <c r="AB142" s="404"/>
      <c r="AC142" s="404"/>
      <c r="AD142" s="404"/>
      <c r="AE142" s="404"/>
      <c r="AF142" s="404"/>
      <c r="AG142" s="404"/>
      <c r="AH142" s="404"/>
      <c r="AI142" s="404"/>
      <c r="AJ142" s="404"/>
      <c r="AK142" s="404"/>
      <c r="AL142" s="404"/>
      <c r="AM142" s="404"/>
      <c r="AN142" s="404"/>
      <c r="AO142" s="404"/>
      <c r="AP142" s="404"/>
      <c r="AQ142" s="404"/>
      <c r="AR142" s="404"/>
      <c r="AS142" s="405"/>
      <c r="AT142" s="406" t="s">
        <v>36</v>
      </c>
      <c r="AU142" s="407"/>
      <c r="AV142" s="407"/>
      <c r="AW142" s="407"/>
      <c r="AX142" s="407"/>
      <c r="AY142" s="407"/>
      <c r="AZ142" s="407"/>
      <c r="BA142" s="408"/>
      <c r="BB142" s="406" t="s">
        <v>36</v>
      </c>
      <c r="BC142" s="407"/>
      <c r="BD142" s="407"/>
      <c r="BE142" s="407"/>
      <c r="BF142" s="407"/>
      <c r="BG142" s="407"/>
      <c r="BH142" s="407"/>
      <c r="BI142" s="408"/>
      <c r="BJ142" s="49"/>
      <c r="BK142" s="15"/>
      <c r="BL142" s="7"/>
      <c r="BM142" s="16"/>
      <c r="BN142" s="7"/>
      <c r="BO142" s="7"/>
      <c r="BP142" s="7"/>
      <c r="BQ142" s="7"/>
      <c r="BR142" s="7"/>
      <c r="BS142" s="7"/>
      <c r="BT142" s="7"/>
      <c r="BU142" s="7"/>
      <c r="BV142" s="7"/>
      <c r="BW142" s="7"/>
      <c r="BX142" s="7"/>
      <c r="BY142" s="9"/>
      <c r="BZ142" s="7"/>
      <c r="CA142" s="7"/>
      <c r="CB142" s="7"/>
      <c r="CC142" s="7"/>
      <c r="CD142" s="7"/>
      <c r="CE142" s="7"/>
      <c r="CF142" s="7"/>
      <c r="CG142" s="7"/>
      <c r="CH142" s="7"/>
      <c r="CI142" s="7"/>
      <c r="CJ142" s="7"/>
      <c r="CK142" s="7"/>
      <c r="CL142" s="7"/>
      <c r="CM142" s="7"/>
      <c r="CN142" s="7"/>
      <c r="CO142" s="7"/>
      <c r="CP142" s="7"/>
      <c r="CQ142" s="7"/>
      <c r="CR142" s="7"/>
      <c r="CS142" s="7"/>
      <c r="CT142" s="7"/>
      <c r="CU142" s="7"/>
      <c r="CV142" s="7"/>
      <c r="CW142" s="7"/>
      <c r="CX142" s="7"/>
      <c r="CY142" s="7"/>
      <c r="CZ142" s="7"/>
      <c r="DA142" s="7"/>
      <c r="DB142" s="7"/>
      <c r="DC142" s="7"/>
      <c r="DD142" s="46"/>
      <c r="DE142" s="47"/>
      <c r="DF142" s="7"/>
      <c r="DG142" s="7"/>
      <c r="DH142" s="7"/>
      <c r="DI142" s="7"/>
      <c r="DJ142" s="7"/>
      <c r="DK142" s="7"/>
      <c r="DL142" s="7"/>
      <c r="DM142" s="7"/>
      <c r="DN142" s="7"/>
      <c r="DO142" s="7"/>
      <c r="DP142" s="7"/>
      <c r="DQ142" s="7"/>
      <c r="DR142" s="7"/>
      <c r="DS142" s="7"/>
      <c r="DT142" s="7"/>
      <c r="DU142" s="7"/>
      <c r="DV142" s="7"/>
      <c r="DW142" s="7"/>
      <c r="DX142" s="7"/>
      <c r="DY142" s="7"/>
      <c r="DZ142" s="12"/>
      <c r="EM142" s="7"/>
      <c r="XFD142"/>
    </row>
    <row r="143" spans="1:143 16384:16384" s="20" customFormat="1" ht="15" customHeight="1" thickBot="1" x14ac:dyDescent="0.3">
      <c r="A143" s="1"/>
      <c r="B143" s="97"/>
      <c r="C143" s="403" t="s">
        <v>603</v>
      </c>
      <c r="D143" s="404"/>
      <c r="E143" s="404"/>
      <c r="F143" s="404"/>
      <c r="G143" s="404"/>
      <c r="H143" s="404"/>
      <c r="I143" s="404"/>
      <c r="J143" s="404"/>
      <c r="K143" s="404"/>
      <c r="L143" s="404"/>
      <c r="M143" s="404"/>
      <c r="N143" s="404"/>
      <c r="O143" s="404"/>
      <c r="P143" s="404"/>
      <c r="Q143" s="404"/>
      <c r="R143" s="404"/>
      <c r="S143" s="404"/>
      <c r="T143" s="404"/>
      <c r="U143" s="404"/>
      <c r="V143" s="404"/>
      <c r="W143" s="404"/>
      <c r="X143" s="404"/>
      <c r="Y143" s="404"/>
      <c r="Z143" s="404"/>
      <c r="AA143" s="404"/>
      <c r="AB143" s="404"/>
      <c r="AC143" s="404"/>
      <c r="AD143" s="404"/>
      <c r="AE143" s="404"/>
      <c r="AF143" s="404"/>
      <c r="AG143" s="404"/>
      <c r="AH143" s="404"/>
      <c r="AI143" s="404"/>
      <c r="AJ143" s="404"/>
      <c r="AK143" s="404"/>
      <c r="AL143" s="404"/>
      <c r="AM143" s="404"/>
      <c r="AN143" s="404"/>
      <c r="AO143" s="404"/>
      <c r="AP143" s="404"/>
      <c r="AQ143" s="404"/>
      <c r="AR143" s="404"/>
      <c r="AS143" s="405"/>
      <c r="AT143" s="406" t="s">
        <v>36</v>
      </c>
      <c r="AU143" s="407"/>
      <c r="AV143" s="407"/>
      <c r="AW143" s="407"/>
      <c r="AX143" s="407"/>
      <c r="AY143" s="407"/>
      <c r="AZ143" s="407"/>
      <c r="BA143" s="408"/>
      <c r="BB143" s="406" t="s">
        <v>36</v>
      </c>
      <c r="BC143" s="407"/>
      <c r="BD143" s="407"/>
      <c r="BE143" s="407"/>
      <c r="BF143" s="407"/>
      <c r="BG143" s="407"/>
      <c r="BH143" s="407"/>
      <c r="BI143" s="408"/>
      <c r="BJ143" s="49"/>
      <c r="BK143" s="15"/>
      <c r="BL143" s="7"/>
      <c r="BM143" s="16"/>
      <c r="BN143" s="7"/>
      <c r="BO143" s="7"/>
      <c r="BP143" s="7"/>
      <c r="BQ143" s="7"/>
      <c r="BR143" s="7"/>
      <c r="BS143" s="7"/>
      <c r="BT143" s="7"/>
      <c r="BU143" s="7"/>
      <c r="BV143" s="7"/>
      <c r="BW143" s="7"/>
      <c r="BX143" s="7"/>
      <c r="BY143" s="9"/>
      <c r="BZ143" s="7"/>
      <c r="CA143" s="7"/>
      <c r="CB143" s="7"/>
      <c r="CC143" s="7"/>
      <c r="CD143" s="7"/>
      <c r="CE143" s="7"/>
      <c r="CF143" s="7"/>
      <c r="CG143" s="7"/>
      <c r="CH143" s="7"/>
      <c r="CI143" s="7"/>
      <c r="CJ143" s="7"/>
      <c r="CK143" s="7"/>
      <c r="CL143" s="7"/>
      <c r="CM143" s="7"/>
      <c r="CN143" s="7"/>
      <c r="CO143" s="7"/>
      <c r="CP143" s="7"/>
      <c r="CQ143" s="7"/>
      <c r="CR143" s="7"/>
      <c r="CS143" s="7"/>
      <c r="CT143" s="7"/>
      <c r="CU143" s="7"/>
      <c r="CV143" s="7"/>
      <c r="CW143" s="7"/>
      <c r="CX143" s="7"/>
      <c r="CY143" s="7"/>
      <c r="CZ143" s="7"/>
      <c r="DA143" s="7"/>
      <c r="DB143" s="7"/>
      <c r="DC143" s="7"/>
      <c r="DD143" s="46"/>
      <c r="DE143" s="47"/>
      <c r="DF143" s="7"/>
      <c r="DG143" s="7"/>
      <c r="DH143" s="7"/>
      <c r="DI143" s="7"/>
      <c r="DJ143" s="7"/>
      <c r="DK143" s="7"/>
      <c r="DL143" s="7"/>
      <c r="DM143" s="7"/>
      <c r="DN143" s="7"/>
      <c r="DO143" s="7"/>
      <c r="DP143" s="7"/>
      <c r="DQ143" s="7"/>
      <c r="DR143" s="7"/>
      <c r="DS143" s="7"/>
      <c r="DT143" s="7"/>
      <c r="DU143" s="7"/>
      <c r="DV143" s="7"/>
      <c r="DW143" s="7"/>
      <c r="DX143" s="7"/>
      <c r="DY143" s="7"/>
      <c r="DZ143" s="12"/>
      <c r="EM143" s="7"/>
      <c r="XFD143"/>
    </row>
    <row r="144" spans="1:143 16384:16384" s="20" customFormat="1" ht="27" customHeight="1" thickBot="1" x14ac:dyDescent="0.3">
      <c r="A144" s="1"/>
      <c r="B144" s="97"/>
      <c r="C144" s="403" t="s">
        <v>604</v>
      </c>
      <c r="D144" s="404"/>
      <c r="E144" s="404"/>
      <c r="F144" s="404"/>
      <c r="G144" s="404"/>
      <c r="H144" s="404"/>
      <c r="I144" s="404"/>
      <c r="J144" s="404"/>
      <c r="K144" s="404"/>
      <c r="L144" s="404"/>
      <c r="M144" s="404"/>
      <c r="N144" s="404"/>
      <c r="O144" s="404"/>
      <c r="P144" s="404"/>
      <c r="Q144" s="404"/>
      <c r="R144" s="404"/>
      <c r="S144" s="404"/>
      <c r="T144" s="404"/>
      <c r="U144" s="404"/>
      <c r="V144" s="404"/>
      <c r="W144" s="404"/>
      <c r="X144" s="404"/>
      <c r="Y144" s="404"/>
      <c r="Z144" s="404"/>
      <c r="AA144" s="404"/>
      <c r="AB144" s="404"/>
      <c r="AC144" s="404"/>
      <c r="AD144" s="404"/>
      <c r="AE144" s="404"/>
      <c r="AF144" s="404"/>
      <c r="AG144" s="404"/>
      <c r="AH144" s="404"/>
      <c r="AI144" s="404"/>
      <c r="AJ144" s="404"/>
      <c r="AK144" s="404"/>
      <c r="AL144" s="404"/>
      <c r="AM144" s="404"/>
      <c r="AN144" s="404"/>
      <c r="AO144" s="404"/>
      <c r="AP144" s="404"/>
      <c r="AQ144" s="404"/>
      <c r="AR144" s="404"/>
      <c r="AS144" s="405"/>
      <c r="AT144" s="406" t="s">
        <v>600</v>
      </c>
      <c r="AU144" s="407"/>
      <c r="AV144" s="407"/>
      <c r="AW144" s="407"/>
      <c r="AX144" s="407"/>
      <c r="AY144" s="407"/>
      <c r="AZ144" s="407"/>
      <c r="BA144" s="408"/>
      <c r="BB144" s="406" t="s">
        <v>600</v>
      </c>
      <c r="BC144" s="407"/>
      <c r="BD144" s="407"/>
      <c r="BE144" s="407"/>
      <c r="BF144" s="407"/>
      <c r="BG144" s="407"/>
      <c r="BH144" s="407"/>
      <c r="BI144" s="408"/>
      <c r="BJ144" s="49"/>
      <c r="BK144" s="15"/>
      <c r="BL144" s="7"/>
      <c r="BM144" s="16"/>
      <c r="BN144" s="7"/>
      <c r="BO144" s="7"/>
      <c r="BP144" s="7"/>
      <c r="BQ144" s="7"/>
      <c r="BR144" s="7"/>
      <c r="BS144" s="7"/>
      <c r="BT144" s="7"/>
      <c r="BU144" s="7"/>
      <c r="BV144" s="7"/>
      <c r="BW144" s="7"/>
      <c r="BX144" s="7"/>
      <c r="BY144" s="9"/>
      <c r="BZ144" s="7"/>
      <c r="CA144" s="7"/>
      <c r="CB144" s="7"/>
      <c r="CC144" s="7"/>
      <c r="CD144" s="7"/>
      <c r="CE144" s="7"/>
      <c r="CF144" s="7"/>
      <c r="CG144" s="7"/>
      <c r="CH144" s="7"/>
      <c r="CI144" s="7"/>
      <c r="CJ144" s="7"/>
      <c r="CK144" s="7"/>
      <c r="CL144" s="7"/>
      <c r="CM144" s="7"/>
      <c r="CN144" s="7"/>
      <c r="CO144" s="7"/>
      <c r="CP144" s="7"/>
      <c r="CQ144" s="7"/>
      <c r="CR144" s="7"/>
      <c r="CS144" s="7"/>
      <c r="CT144" s="7"/>
      <c r="CU144" s="7"/>
      <c r="CV144" s="7"/>
      <c r="CW144" s="7"/>
      <c r="CX144" s="7"/>
      <c r="CY144" s="7"/>
      <c r="CZ144" s="7"/>
      <c r="DA144" s="7"/>
      <c r="DB144" s="7"/>
      <c r="DC144" s="7"/>
      <c r="DD144" s="46"/>
      <c r="DE144" s="47"/>
      <c r="DF144" s="7"/>
      <c r="DG144" s="7"/>
      <c r="DH144" s="7"/>
      <c r="DI144" s="7"/>
      <c r="DJ144" s="7"/>
      <c r="DK144" s="7"/>
      <c r="DL144" s="7"/>
      <c r="DM144" s="7"/>
      <c r="DN144" s="7"/>
      <c r="DO144" s="7"/>
      <c r="DP144" s="7"/>
      <c r="DQ144" s="7"/>
      <c r="DR144" s="7"/>
      <c r="DS144" s="7"/>
      <c r="DT144" s="7"/>
      <c r="DU144" s="7"/>
      <c r="DV144" s="7"/>
      <c r="DW144" s="7"/>
      <c r="DX144" s="7"/>
      <c r="DY144" s="7"/>
      <c r="DZ144" s="12"/>
      <c r="EM144" s="7"/>
      <c r="XFD144"/>
    </row>
    <row r="145" spans="1:238 16384:16384" s="20" customFormat="1" ht="27.75" customHeight="1" thickBot="1" x14ac:dyDescent="0.3">
      <c r="A145" s="1"/>
      <c r="B145" s="97"/>
      <c r="C145" s="409" t="s">
        <v>605</v>
      </c>
      <c r="D145" s="410"/>
      <c r="E145" s="410"/>
      <c r="F145" s="410"/>
      <c r="G145" s="410"/>
      <c r="H145" s="410"/>
      <c r="I145" s="410"/>
      <c r="J145" s="410"/>
      <c r="K145" s="410"/>
      <c r="L145" s="410"/>
      <c r="M145" s="410"/>
      <c r="N145" s="410"/>
      <c r="O145" s="410"/>
      <c r="P145" s="410"/>
      <c r="Q145" s="410"/>
      <c r="R145" s="410"/>
      <c r="S145" s="410"/>
      <c r="T145" s="410"/>
      <c r="U145" s="410"/>
      <c r="V145" s="410"/>
      <c r="W145" s="410"/>
      <c r="X145" s="410"/>
      <c r="Y145" s="410"/>
      <c r="Z145" s="410"/>
      <c r="AA145" s="410"/>
      <c r="AB145" s="410"/>
      <c r="AC145" s="410"/>
      <c r="AD145" s="410"/>
      <c r="AE145" s="410"/>
      <c r="AF145" s="410"/>
      <c r="AG145" s="410"/>
      <c r="AH145" s="410"/>
      <c r="AI145" s="410"/>
      <c r="AJ145" s="410"/>
      <c r="AK145" s="410"/>
      <c r="AL145" s="410"/>
      <c r="AM145" s="410"/>
      <c r="AN145" s="410"/>
      <c r="AO145" s="410"/>
      <c r="AP145" s="410"/>
      <c r="AQ145" s="410"/>
      <c r="AR145" s="410"/>
      <c r="AS145" s="410"/>
      <c r="AT145" s="410"/>
      <c r="AU145" s="410"/>
      <c r="AV145" s="410"/>
      <c r="AW145" s="410"/>
      <c r="AX145" s="410"/>
      <c r="AY145" s="410"/>
      <c r="AZ145" s="410"/>
      <c r="BA145" s="410"/>
      <c r="BB145" s="410"/>
      <c r="BC145" s="410"/>
      <c r="BD145" s="410"/>
      <c r="BE145" s="410"/>
      <c r="BF145" s="410"/>
      <c r="BG145" s="410"/>
      <c r="BH145" s="410"/>
      <c r="BI145" s="411"/>
      <c r="BJ145" s="49"/>
      <c r="BK145" s="15"/>
      <c r="BL145" s="7"/>
      <c r="BM145" s="16"/>
      <c r="BN145" s="7"/>
      <c r="BO145" s="7"/>
      <c r="BP145" s="7"/>
      <c r="BQ145" s="7"/>
      <c r="BR145" s="7"/>
      <c r="BS145" s="7"/>
      <c r="BT145" s="7"/>
      <c r="BU145" s="7"/>
      <c r="BV145" s="7"/>
      <c r="BW145" s="7"/>
      <c r="BX145" s="7"/>
      <c r="BY145" s="9"/>
      <c r="BZ145" s="7"/>
      <c r="CA145" s="7"/>
      <c r="CB145" s="7"/>
      <c r="CC145" s="7"/>
      <c r="CD145" s="7"/>
      <c r="CE145" s="7"/>
      <c r="CF145" s="7"/>
      <c r="CG145" s="7"/>
      <c r="CH145" s="7"/>
      <c r="CI145" s="7"/>
      <c r="CJ145" s="7"/>
      <c r="CK145" s="7"/>
      <c r="CL145" s="7"/>
      <c r="CM145" s="7"/>
      <c r="CN145" s="7"/>
      <c r="CO145" s="7"/>
      <c r="CP145" s="7"/>
      <c r="CQ145" s="7"/>
      <c r="CR145" s="7"/>
      <c r="CS145" s="7"/>
      <c r="CT145" s="7"/>
      <c r="CU145" s="7"/>
      <c r="CV145" s="7"/>
      <c r="CW145" s="7"/>
      <c r="CX145" s="7"/>
      <c r="CY145" s="7"/>
      <c r="CZ145" s="7"/>
      <c r="DA145" s="7"/>
      <c r="DB145" s="7"/>
      <c r="DC145" s="7"/>
      <c r="DD145" s="46">
        <v>2410</v>
      </c>
      <c r="DE145" s="47" t="s">
        <v>606</v>
      </c>
      <c r="DF145" s="7"/>
      <c r="DG145" s="7"/>
      <c r="DH145" s="7"/>
      <c r="DI145" s="7"/>
      <c r="DJ145" s="7"/>
      <c r="DK145" s="7"/>
      <c r="DL145" s="7"/>
      <c r="DM145" s="7"/>
      <c r="DN145" s="7"/>
      <c r="DO145" s="7"/>
      <c r="DP145" s="7"/>
      <c r="DQ145" s="7"/>
      <c r="DR145" s="7"/>
      <c r="DS145" s="7"/>
      <c r="DT145" s="7"/>
      <c r="DU145" s="7"/>
      <c r="DV145" s="7"/>
      <c r="DW145" s="7"/>
      <c r="DX145" s="7"/>
      <c r="DY145" s="7"/>
      <c r="DZ145" s="12"/>
      <c r="EM145" s="7"/>
      <c r="XFD145"/>
    </row>
    <row r="146" spans="1:238 16384:16384" s="20" customFormat="1" ht="19.5" customHeight="1" thickBot="1" x14ac:dyDescent="0.3">
      <c r="A146" s="1"/>
      <c r="B146" s="97"/>
      <c r="C146" s="412"/>
      <c r="D146" s="413"/>
      <c r="E146" s="413"/>
      <c r="F146" s="413"/>
      <c r="G146" s="413"/>
      <c r="H146" s="413"/>
      <c r="I146" s="413"/>
      <c r="J146" s="413"/>
      <c r="K146" s="413"/>
      <c r="L146" s="413"/>
      <c r="M146" s="413"/>
      <c r="N146" s="413"/>
      <c r="O146" s="413"/>
      <c r="P146" s="413"/>
      <c r="Q146" s="413"/>
      <c r="R146" s="413"/>
      <c r="S146" s="413"/>
      <c r="T146" s="413"/>
      <c r="U146" s="413"/>
      <c r="V146" s="413"/>
      <c r="W146" s="413"/>
      <c r="X146" s="413"/>
      <c r="Y146" s="413"/>
      <c r="Z146" s="413"/>
      <c r="AA146" s="413"/>
      <c r="AB146" s="413"/>
      <c r="AC146" s="413"/>
      <c r="AD146" s="413"/>
      <c r="AE146" s="413"/>
      <c r="AF146" s="413"/>
      <c r="AG146" s="413"/>
      <c r="AH146" s="413"/>
      <c r="AI146" s="413"/>
      <c r="AJ146" s="413"/>
      <c r="AK146" s="413"/>
      <c r="AL146" s="413"/>
      <c r="AM146" s="413"/>
      <c r="AN146" s="413"/>
      <c r="AO146" s="413"/>
      <c r="AP146" s="413"/>
      <c r="AQ146" s="413"/>
      <c r="AR146" s="413"/>
      <c r="AS146" s="413"/>
      <c r="AT146" s="413"/>
      <c r="AU146" s="413"/>
      <c r="AV146" s="413"/>
      <c r="AW146" s="413"/>
      <c r="AX146" s="413"/>
      <c r="AY146" s="413"/>
      <c r="AZ146" s="413"/>
      <c r="BA146" s="413"/>
      <c r="BB146" s="413"/>
      <c r="BC146" s="413"/>
      <c r="BD146" s="413"/>
      <c r="BE146" s="413"/>
      <c r="BF146" s="413"/>
      <c r="BG146" s="413"/>
      <c r="BH146" s="413"/>
      <c r="BI146" s="414"/>
      <c r="BJ146" s="49"/>
      <c r="BK146" s="15"/>
      <c r="BL146" s="7"/>
      <c r="BM146" s="16"/>
      <c r="BN146" s="7"/>
      <c r="BO146" s="7"/>
      <c r="BP146" s="7"/>
      <c r="BQ146" s="7"/>
      <c r="BR146" s="7"/>
      <c r="BS146" s="7"/>
      <c r="BT146" s="7"/>
      <c r="BU146" s="7"/>
      <c r="BV146" s="7"/>
      <c r="BW146" s="7"/>
      <c r="BX146" s="7"/>
      <c r="BY146" s="9"/>
      <c r="BZ146" s="7"/>
      <c r="CA146" s="7"/>
      <c r="CB146" s="7"/>
      <c r="CC146" s="7"/>
      <c r="CD146" s="7"/>
      <c r="CE146" s="7"/>
      <c r="CF146" s="7"/>
      <c r="CG146" s="7"/>
      <c r="CH146" s="7"/>
      <c r="CI146" s="7"/>
      <c r="CJ146" s="7"/>
      <c r="CK146" s="7"/>
      <c r="CL146" s="7"/>
      <c r="CM146" s="7"/>
      <c r="CN146" s="7"/>
      <c r="CO146" s="7"/>
      <c r="CP146" s="7"/>
      <c r="CQ146" s="7"/>
      <c r="CR146" s="7"/>
      <c r="CS146" s="7"/>
      <c r="CT146" s="7"/>
      <c r="CU146" s="7"/>
      <c r="CV146" s="7"/>
      <c r="CW146" s="7"/>
      <c r="CX146" s="7"/>
      <c r="CY146" s="7"/>
      <c r="CZ146" s="7"/>
      <c r="DA146" s="7"/>
      <c r="DB146" s="7"/>
      <c r="DC146" s="7"/>
      <c r="DD146" s="46">
        <v>2421</v>
      </c>
      <c r="DE146" s="47" t="s">
        <v>607</v>
      </c>
      <c r="DF146" s="7"/>
      <c r="DG146" s="7"/>
      <c r="DH146" s="7"/>
      <c r="DI146" s="7"/>
      <c r="DJ146" s="7"/>
      <c r="DK146" s="7"/>
      <c r="DL146" s="7"/>
      <c r="DM146" s="7"/>
      <c r="DN146" s="7"/>
      <c r="DO146" s="7"/>
      <c r="DP146" s="7"/>
      <c r="DQ146" s="7"/>
      <c r="DR146" s="7"/>
      <c r="DS146" s="7"/>
      <c r="DT146" s="7"/>
      <c r="DU146" s="7"/>
      <c r="DV146" s="7"/>
      <c r="DW146" s="7"/>
      <c r="DX146" s="7"/>
      <c r="DY146" s="7"/>
      <c r="DZ146" s="12"/>
      <c r="EM146" s="7"/>
      <c r="XFD146"/>
    </row>
    <row r="147" spans="1:238 16384:16384" s="20" customFormat="1" ht="33.75" customHeight="1" thickBot="1" x14ac:dyDescent="0.3">
      <c r="A147" s="1"/>
      <c r="B147" s="415" t="s">
        <v>608</v>
      </c>
      <c r="C147" s="416"/>
      <c r="D147" s="416"/>
      <c r="E147" s="416"/>
      <c r="F147" s="416"/>
      <c r="G147" s="416"/>
      <c r="H147" s="416"/>
      <c r="I147" s="416"/>
      <c r="J147" s="416"/>
      <c r="K147" s="416"/>
      <c r="L147" s="416"/>
      <c r="M147" s="416"/>
      <c r="N147" s="416"/>
      <c r="O147" s="416"/>
      <c r="P147" s="416"/>
      <c r="Q147" s="416"/>
      <c r="R147" s="416"/>
      <c r="S147" s="416"/>
      <c r="T147" s="416"/>
      <c r="U147" s="416"/>
      <c r="V147" s="416"/>
      <c r="W147" s="416"/>
      <c r="X147" s="416"/>
      <c r="Y147" s="416"/>
      <c r="Z147" s="416"/>
      <c r="AA147" s="416"/>
      <c r="AB147" s="416"/>
      <c r="AC147" s="416"/>
      <c r="AD147" s="416"/>
      <c r="AE147" s="416"/>
      <c r="AF147" s="416"/>
      <c r="AG147" s="416"/>
      <c r="AH147" s="416"/>
      <c r="AI147" s="416"/>
      <c r="AJ147" s="416"/>
      <c r="AK147" s="416"/>
      <c r="AL147" s="416"/>
      <c r="AM147" s="416"/>
      <c r="AN147" s="416"/>
      <c r="AO147" s="416"/>
      <c r="AP147" s="416"/>
      <c r="AQ147" s="416"/>
      <c r="AR147" s="416"/>
      <c r="AS147" s="416"/>
      <c r="AT147" s="416"/>
      <c r="AU147" s="416"/>
      <c r="AV147" s="416"/>
      <c r="AW147" s="416"/>
      <c r="AX147" s="416"/>
      <c r="AY147" s="416"/>
      <c r="AZ147" s="416"/>
      <c r="BA147" s="416"/>
      <c r="BB147" s="416"/>
      <c r="BC147" s="416"/>
      <c r="BD147" s="416"/>
      <c r="BE147" s="416"/>
      <c r="BF147" s="416"/>
      <c r="BG147" s="416"/>
      <c r="BH147" s="416"/>
      <c r="BI147" s="416"/>
      <c r="BJ147" s="417"/>
      <c r="BK147" s="15"/>
      <c r="BL147" s="7"/>
      <c r="BM147" s="16"/>
      <c r="BN147" s="7"/>
      <c r="BO147" s="7"/>
      <c r="BP147" s="7"/>
      <c r="BQ147" s="7"/>
      <c r="BR147" s="7"/>
      <c r="BS147" s="7"/>
      <c r="BT147" s="7"/>
      <c r="BU147" s="7"/>
      <c r="BV147" s="7"/>
      <c r="BW147" s="7"/>
      <c r="BX147" s="7"/>
      <c r="BY147" s="9"/>
      <c r="BZ147" s="7"/>
      <c r="CA147" s="7"/>
      <c r="CB147" s="7"/>
      <c r="CC147" s="7"/>
      <c r="CD147" s="7"/>
      <c r="CE147" s="7"/>
      <c r="CF147" s="7"/>
      <c r="CG147" s="7"/>
      <c r="CH147" s="7"/>
      <c r="CI147" s="7"/>
      <c r="CJ147" s="7"/>
      <c r="CK147" s="7"/>
      <c r="CL147" s="7"/>
      <c r="CM147" s="7"/>
      <c r="CN147" s="7"/>
      <c r="CO147" s="7"/>
      <c r="CP147" s="7"/>
      <c r="CQ147" s="7"/>
      <c r="CR147" s="7"/>
      <c r="CS147" s="7"/>
      <c r="CT147" s="7"/>
      <c r="CU147" s="7"/>
      <c r="CV147" s="7"/>
      <c r="CW147" s="7"/>
      <c r="CX147" s="7"/>
      <c r="CY147" s="7"/>
      <c r="CZ147" s="7"/>
      <c r="DA147" s="7"/>
      <c r="DB147" s="7"/>
      <c r="DC147" s="7"/>
      <c r="DD147" s="46">
        <v>2429</v>
      </c>
      <c r="DE147" s="47" t="s">
        <v>609</v>
      </c>
      <c r="DF147" s="7"/>
      <c r="DG147" s="7"/>
      <c r="DH147" s="7"/>
      <c r="DI147" s="7"/>
      <c r="DJ147" s="7"/>
      <c r="DK147" s="7"/>
      <c r="DL147" s="7"/>
      <c r="DM147" s="7"/>
      <c r="DN147" s="7"/>
      <c r="DO147" s="7"/>
      <c r="DP147" s="7"/>
      <c r="DQ147" s="7"/>
      <c r="DR147" s="7"/>
      <c r="DS147" s="7"/>
      <c r="DT147" s="7"/>
      <c r="DU147" s="7"/>
      <c r="DV147" s="7"/>
      <c r="DW147" s="7"/>
      <c r="DX147" s="7"/>
      <c r="DY147" s="7"/>
      <c r="DZ147" s="12"/>
      <c r="EM147" s="7"/>
      <c r="XFD147"/>
    </row>
    <row r="148" spans="1:238 16384:16384" s="20" customFormat="1" ht="3" customHeight="1" thickBot="1" x14ac:dyDescent="0.3">
      <c r="A148" s="1"/>
      <c r="B148" s="287"/>
      <c r="C148" s="288"/>
      <c r="D148" s="288"/>
      <c r="E148" s="288"/>
      <c r="F148" s="288"/>
      <c r="G148" s="288"/>
      <c r="H148" s="288"/>
      <c r="I148" s="288"/>
      <c r="J148" s="288"/>
      <c r="K148" s="288"/>
      <c r="L148" s="288"/>
      <c r="M148" s="288"/>
      <c r="N148" s="288"/>
      <c r="O148" s="288"/>
      <c r="P148" s="288"/>
      <c r="Q148" s="288"/>
      <c r="R148" s="288"/>
      <c r="S148" s="288"/>
      <c r="T148" s="288"/>
      <c r="U148" s="288"/>
      <c r="V148" s="288"/>
      <c r="W148" s="288"/>
      <c r="X148" s="288"/>
      <c r="Y148" s="288"/>
      <c r="Z148" s="288"/>
      <c r="AA148" s="288"/>
      <c r="AB148" s="288"/>
      <c r="AC148" s="288"/>
      <c r="AD148" s="288"/>
      <c r="AE148" s="288"/>
      <c r="AF148" s="288"/>
      <c r="AG148" s="288"/>
      <c r="AH148" s="288"/>
      <c r="AI148" s="288"/>
      <c r="AJ148" s="288"/>
      <c r="AK148" s="288"/>
      <c r="AL148" s="288"/>
      <c r="AM148" s="288"/>
      <c r="AN148" s="288"/>
      <c r="AO148" s="288"/>
      <c r="AP148" s="288"/>
      <c r="AQ148" s="288"/>
      <c r="AR148" s="288"/>
      <c r="AS148" s="288"/>
      <c r="AT148" s="288"/>
      <c r="AU148" s="288"/>
      <c r="AV148" s="288"/>
      <c r="AW148" s="288"/>
      <c r="AX148" s="288"/>
      <c r="AY148" s="288"/>
      <c r="AZ148" s="288"/>
      <c r="BA148" s="288"/>
      <c r="BB148" s="288"/>
      <c r="BC148" s="288"/>
      <c r="BD148" s="288"/>
      <c r="BE148" s="288"/>
      <c r="BF148" s="288"/>
      <c r="BG148" s="288"/>
      <c r="BH148" s="288"/>
      <c r="BI148" s="288"/>
      <c r="BJ148" s="288"/>
      <c r="BK148" s="15"/>
      <c r="BL148" s="7"/>
      <c r="BM148" s="16"/>
      <c r="BN148" s="7"/>
      <c r="BO148" s="7"/>
      <c r="BP148" s="7"/>
      <c r="BQ148" s="7"/>
      <c r="BR148" s="7"/>
      <c r="BS148" s="7"/>
      <c r="BT148" s="7"/>
      <c r="BU148" s="7"/>
      <c r="BV148" s="7"/>
      <c r="BW148" s="7"/>
      <c r="BX148" s="7"/>
      <c r="BY148" s="9"/>
      <c r="BZ148" s="7"/>
      <c r="CA148" s="7"/>
      <c r="CB148" s="7"/>
      <c r="CC148" s="7"/>
      <c r="CD148" s="7"/>
      <c r="CE148" s="7"/>
      <c r="CF148" s="7"/>
      <c r="CG148" s="7"/>
      <c r="CH148" s="7"/>
      <c r="CI148" s="7"/>
      <c r="CJ148" s="7"/>
      <c r="CK148" s="7"/>
      <c r="CL148" s="7"/>
      <c r="CM148" s="7"/>
      <c r="CN148" s="7"/>
      <c r="CO148" s="7"/>
      <c r="CP148" s="7"/>
      <c r="CQ148" s="7"/>
      <c r="CR148" s="7"/>
      <c r="CS148" s="7"/>
      <c r="CT148" s="7"/>
      <c r="CU148" s="7"/>
      <c r="CV148" s="7"/>
      <c r="CW148" s="7"/>
      <c r="CX148" s="7"/>
      <c r="CY148" s="7"/>
      <c r="CZ148" s="7"/>
      <c r="DA148" s="7"/>
      <c r="DB148" s="7"/>
      <c r="DC148" s="7"/>
      <c r="DD148" s="46">
        <v>2431</v>
      </c>
      <c r="DE148" s="47" t="s">
        <v>610</v>
      </c>
      <c r="DF148" s="7"/>
      <c r="DG148" s="7"/>
      <c r="DH148" s="7"/>
      <c r="DI148" s="7"/>
      <c r="DJ148" s="7"/>
      <c r="DK148" s="7"/>
      <c r="DL148" s="7"/>
      <c r="DM148" s="7"/>
      <c r="DN148" s="7"/>
      <c r="DO148" s="7"/>
      <c r="DP148" s="7"/>
      <c r="DQ148" s="7"/>
      <c r="DR148" s="7"/>
      <c r="DS148" s="7"/>
      <c r="DT148" s="7"/>
      <c r="DU148" s="7"/>
      <c r="DV148" s="7"/>
      <c r="DW148" s="7"/>
      <c r="DX148" s="7"/>
      <c r="DY148" s="7"/>
      <c r="DZ148" s="12"/>
      <c r="EM148" s="7"/>
      <c r="XFD148"/>
    </row>
    <row r="149" spans="1:238 16384:16384" s="20" customFormat="1" ht="33" customHeight="1" thickBot="1" x14ac:dyDescent="0.3">
      <c r="A149" s="1"/>
      <c r="B149" s="289" t="s">
        <v>611</v>
      </c>
      <c r="C149" s="290"/>
      <c r="D149" s="290"/>
      <c r="E149" s="290"/>
      <c r="F149" s="290"/>
      <c r="G149" s="290"/>
      <c r="H149" s="290"/>
      <c r="I149" s="290"/>
      <c r="J149" s="290"/>
      <c r="K149" s="290"/>
      <c r="L149" s="290"/>
      <c r="M149" s="290"/>
      <c r="N149" s="290"/>
      <c r="O149" s="290"/>
      <c r="P149" s="290"/>
      <c r="Q149" s="290"/>
      <c r="R149" s="290"/>
      <c r="S149" s="290"/>
      <c r="T149" s="290"/>
      <c r="U149" s="290"/>
      <c r="V149" s="290"/>
      <c r="W149" s="290"/>
      <c r="X149" s="290"/>
      <c r="Y149" s="290"/>
      <c r="Z149" s="290"/>
      <c r="AA149" s="290"/>
      <c r="AB149" s="290"/>
      <c r="AC149" s="290"/>
      <c r="AD149" s="290"/>
      <c r="AE149" s="290"/>
      <c r="AF149" s="290"/>
      <c r="AG149" s="290"/>
      <c r="AH149" s="290"/>
      <c r="AI149" s="290"/>
      <c r="AJ149" s="290"/>
      <c r="AK149" s="290"/>
      <c r="AL149" s="290"/>
      <c r="AM149" s="290"/>
      <c r="AN149" s="290"/>
      <c r="AO149" s="290"/>
      <c r="AP149" s="290"/>
      <c r="AQ149" s="290"/>
      <c r="AR149" s="290"/>
      <c r="AS149" s="290"/>
      <c r="AT149" s="290"/>
      <c r="AU149" s="290"/>
      <c r="AV149" s="290"/>
      <c r="AW149" s="290"/>
      <c r="AX149" s="290"/>
      <c r="AY149" s="290"/>
      <c r="AZ149" s="290"/>
      <c r="BA149" s="290"/>
      <c r="BB149" s="290"/>
      <c r="BC149" s="290"/>
      <c r="BD149" s="290"/>
      <c r="BE149" s="290"/>
      <c r="BF149" s="290"/>
      <c r="BG149" s="290"/>
      <c r="BH149" s="290"/>
      <c r="BI149" s="290"/>
      <c r="BJ149" s="291"/>
      <c r="BK149" s="15"/>
      <c r="BL149" s="7"/>
      <c r="BM149" s="16"/>
      <c r="BN149" s="7"/>
      <c r="BO149" s="7"/>
      <c r="BP149" s="7"/>
      <c r="BQ149" s="7"/>
      <c r="BR149" s="7"/>
      <c r="BS149" s="7"/>
      <c r="BT149" s="7"/>
      <c r="BU149" s="7"/>
      <c r="BV149" s="7"/>
      <c r="BW149" s="7"/>
      <c r="BX149" s="7"/>
      <c r="BY149" s="7"/>
      <c r="BZ149" s="7"/>
      <c r="CA149" s="7"/>
      <c r="CB149" s="7"/>
      <c r="CC149" s="7"/>
      <c r="CD149" s="7"/>
      <c r="CE149" s="7"/>
      <c r="CF149" s="7"/>
      <c r="CG149" s="7"/>
      <c r="CH149" s="7"/>
      <c r="CI149" s="7"/>
      <c r="CJ149" s="7"/>
      <c r="CK149" s="7"/>
      <c r="CL149" s="7"/>
      <c r="CM149" s="7"/>
      <c r="CN149" s="7"/>
      <c r="CO149" s="7"/>
      <c r="CP149" s="7"/>
      <c r="CQ149" s="7"/>
      <c r="CR149" s="7"/>
      <c r="CS149" s="7"/>
      <c r="CT149" s="7"/>
      <c r="CU149" s="7"/>
      <c r="CV149" s="7"/>
      <c r="CW149" s="7"/>
      <c r="CX149" s="7"/>
      <c r="CY149" s="7"/>
      <c r="CZ149" s="7"/>
      <c r="DA149" s="7"/>
      <c r="DB149" s="7"/>
      <c r="DC149" s="7"/>
      <c r="DD149" s="46">
        <v>2432</v>
      </c>
      <c r="DE149" s="47" t="s">
        <v>612</v>
      </c>
      <c r="DF149" s="7"/>
      <c r="DG149" s="7"/>
      <c r="DH149" s="7"/>
      <c r="DI149" s="7"/>
      <c r="DJ149" s="7"/>
      <c r="DK149" s="7"/>
      <c r="DL149" s="7"/>
      <c r="DM149" s="7"/>
      <c r="DN149" s="7"/>
      <c r="DO149" s="7"/>
      <c r="DP149" s="7"/>
      <c r="DQ149" s="7"/>
      <c r="DR149" s="7"/>
      <c r="DS149" s="7"/>
      <c r="DT149" s="7"/>
      <c r="DU149" s="7"/>
      <c r="DV149" s="7"/>
      <c r="DW149" s="7"/>
      <c r="DX149" s="7"/>
      <c r="DY149" s="7"/>
      <c r="DZ149" s="12"/>
      <c r="EM149" s="7"/>
      <c r="XFD149"/>
    </row>
    <row r="150" spans="1:238 16384:16384" ht="21.75" customHeight="1" thickBot="1" x14ac:dyDescent="0.3">
      <c r="A150" s="1"/>
      <c r="B150" s="418" t="s">
        <v>613</v>
      </c>
      <c r="C150" s="419"/>
      <c r="D150" s="419"/>
      <c r="E150" s="419"/>
      <c r="F150" s="419"/>
      <c r="G150" s="419"/>
      <c r="H150" s="419"/>
      <c r="I150" s="419"/>
      <c r="J150" s="419"/>
      <c r="K150" s="419"/>
      <c r="L150" s="419"/>
      <c r="M150" s="419"/>
      <c r="N150" s="420" t="s">
        <v>614</v>
      </c>
      <c r="O150" s="421"/>
      <c r="P150" s="421"/>
      <c r="Q150" s="421"/>
      <c r="R150" s="421"/>
      <c r="S150" s="421"/>
      <c r="T150" s="421"/>
      <c r="U150" s="421"/>
      <c r="V150" s="421"/>
      <c r="W150" s="421"/>
      <c r="X150" s="421"/>
      <c r="Y150" s="422"/>
      <c r="Z150" s="420" t="s">
        <v>615</v>
      </c>
      <c r="AA150" s="421"/>
      <c r="AB150" s="421"/>
      <c r="AC150" s="421"/>
      <c r="AD150" s="421"/>
      <c r="AE150" s="422"/>
      <c r="AF150" s="98" t="s">
        <v>616</v>
      </c>
      <c r="AG150" s="419" t="s">
        <v>617</v>
      </c>
      <c r="AH150" s="419"/>
      <c r="AI150" s="419"/>
      <c r="AJ150" s="419"/>
      <c r="AK150" s="419"/>
      <c r="AL150" s="419"/>
      <c r="AM150" s="419"/>
      <c r="AN150" s="419"/>
      <c r="AO150" s="419"/>
      <c r="AP150" s="419"/>
      <c r="AQ150" s="419"/>
      <c r="AR150" s="419"/>
      <c r="AS150" s="419" t="s">
        <v>618</v>
      </c>
      <c r="AT150" s="419"/>
      <c r="AU150" s="419"/>
      <c r="AV150" s="419"/>
      <c r="AW150" s="419"/>
      <c r="AX150" s="419"/>
      <c r="AY150" s="419"/>
      <c r="AZ150" s="419"/>
      <c r="BA150" s="419"/>
      <c r="BB150" s="419"/>
      <c r="BC150" s="419"/>
      <c r="BD150" s="419"/>
      <c r="BE150" s="419"/>
      <c r="BF150" s="419" t="s">
        <v>619</v>
      </c>
      <c r="BG150" s="419"/>
      <c r="BH150" s="419"/>
      <c r="BI150" s="419"/>
      <c r="BJ150" s="419"/>
      <c r="BK150" s="31"/>
      <c r="BM150" s="16"/>
      <c r="CH150" s="21" t="s">
        <v>620</v>
      </c>
      <c r="CI150" s="22" t="s">
        <v>621</v>
      </c>
      <c r="CJ150" s="22" t="s">
        <v>622</v>
      </c>
      <c r="CK150" s="22" t="s">
        <v>623</v>
      </c>
      <c r="CL150" s="22" t="s">
        <v>624</v>
      </c>
      <c r="CM150" s="23" t="s">
        <v>625</v>
      </c>
      <c r="CN150" s="7" t="s">
        <v>626</v>
      </c>
      <c r="DD150" s="46">
        <v>2511</v>
      </c>
      <c r="DE150" s="47" t="s">
        <v>627</v>
      </c>
    </row>
    <row r="151" spans="1:238 16384:16384" ht="21" customHeight="1" thickBot="1" x14ac:dyDescent="0.3">
      <c r="A151" s="1"/>
      <c r="B151" s="238" t="s">
        <v>628</v>
      </c>
      <c r="C151" s="121"/>
      <c r="D151" s="121"/>
      <c r="E151" s="121"/>
      <c r="F151" s="121"/>
      <c r="G151" s="121"/>
      <c r="H151" s="121"/>
      <c r="I151" s="121"/>
      <c r="J151" s="121"/>
      <c r="K151" s="121"/>
      <c r="L151" s="121"/>
      <c r="M151" s="121"/>
      <c r="N151" s="121" t="s">
        <v>629</v>
      </c>
      <c r="O151" s="121"/>
      <c r="P151" s="121"/>
      <c r="Q151" s="121"/>
      <c r="R151" s="121"/>
      <c r="S151" s="121"/>
      <c r="T151" s="121"/>
      <c r="U151" s="121"/>
      <c r="V151" s="121"/>
      <c r="W151" s="121"/>
      <c r="X151" s="121"/>
      <c r="Y151" s="121"/>
      <c r="Z151" s="121" t="s">
        <v>630</v>
      </c>
      <c r="AA151" s="121"/>
      <c r="AB151" s="121"/>
      <c r="AC151" s="121"/>
      <c r="AD151" s="121"/>
      <c r="AE151" s="121"/>
      <c r="AF151" s="99"/>
      <c r="AG151" s="121" t="s">
        <v>631</v>
      </c>
      <c r="AH151" s="121"/>
      <c r="AI151" s="121"/>
      <c r="AJ151" s="121"/>
      <c r="AK151" s="121"/>
      <c r="AL151" s="121"/>
      <c r="AM151" s="121"/>
      <c r="AN151" s="121"/>
      <c r="AO151" s="121"/>
      <c r="AP151" s="121"/>
      <c r="AQ151" s="121"/>
      <c r="AR151" s="121"/>
      <c r="AS151" s="121"/>
      <c r="AT151" s="121"/>
      <c r="AU151" s="121"/>
      <c r="AV151" s="121"/>
      <c r="AW151" s="121"/>
      <c r="AX151" s="121"/>
      <c r="AY151" s="121"/>
      <c r="AZ151" s="121"/>
      <c r="BA151" s="121"/>
      <c r="BB151" s="121"/>
      <c r="BC151" s="121"/>
      <c r="BD151" s="121"/>
      <c r="BE151" s="121"/>
      <c r="BF151" s="429" t="s">
        <v>632</v>
      </c>
      <c r="BG151" s="429"/>
      <c r="BH151" s="429"/>
      <c r="BI151" s="429"/>
      <c r="BJ151" s="429"/>
      <c r="BK151" s="100"/>
      <c r="BM151" s="16"/>
      <c r="CH151" s="21" t="s">
        <v>633</v>
      </c>
      <c r="CI151" s="22" t="s">
        <v>178</v>
      </c>
      <c r="CJ151" s="22" t="s">
        <v>634</v>
      </c>
      <c r="CK151" s="22" t="s">
        <v>635</v>
      </c>
      <c r="CL151" s="22" t="s">
        <v>636</v>
      </c>
      <c r="CM151" s="23" t="s">
        <v>637</v>
      </c>
      <c r="CN151" s="7" t="s">
        <v>638</v>
      </c>
      <c r="DD151" s="46"/>
      <c r="DE151" s="47"/>
    </row>
    <row r="152" spans="1:238 16384:16384" ht="15" customHeight="1" thickBot="1" x14ac:dyDescent="0.3">
      <c r="A152" s="1"/>
      <c r="B152" s="423" t="s">
        <v>639</v>
      </c>
      <c r="C152" s="424"/>
      <c r="D152" s="424"/>
      <c r="E152" s="424"/>
      <c r="F152" s="424"/>
      <c r="G152" s="424"/>
      <c r="H152" s="424"/>
      <c r="I152" s="424"/>
      <c r="J152" s="424"/>
      <c r="K152" s="424"/>
      <c r="L152" s="424"/>
      <c r="M152" s="424"/>
      <c r="N152" s="424"/>
      <c r="O152" s="424"/>
      <c r="P152" s="424"/>
      <c r="Q152" s="424"/>
      <c r="R152" s="424"/>
      <c r="S152" s="424"/>
      <c r="T152" s="424"/>
      <c r="U152" s="424"/>
      <c r="V152" s="424"/>
      <c r="W152" s="424"/>
      <c r="X152" s="424"/>
      <c r="Y152" s="424"/>
      <c r="Z152" s="425" t="s">
        <v>640</v>
      </c>
      <c r="AA152" s="425"/>
      <c r="AB152" s="425"/>
      <c r="AC152" s="425"/>
      <c r="AD152" s="425"/>
      <c r="AE152" s="425"/>
      <c r="AF152" s="426"/>
      <c r="AG152" s="427"/>
      <c r="AH152" s="427"/>
      <c r="AI152" s="427"/>
      <c r="AJ152" s="427"/>
      <c r="AK152" s="427"/>
      <c r="AL152" s="428"/>
      <c r="AM152" s="425" t="s">
        <v>641</v>
      </c>
      <c r="AN152" s="425"/>
      <c r="AO152" s="425"/>
      <c r="AP152" s="425"/>
      <c r="AQ152" s="425"/>
      <c r="AR152" s="425"/>
      <c r="AS152" s="425"/>
      <c r="AT152" s="425"/>
      <c r="AU152" s="425" t="s">
        <v>642</v>
      </c>
      <c r="AV152" s="425"/>
      <c r="AW152" s="425"/>
      <c r="AX152" s="425"/>
      <c r="AY152" s="425"/>
      <c r="AZ152" s="425"/>
      <c r="BA152" s="425"/>
      <c r="BB152" s="425"/>
      <c r="BC152" s="425"/>
      <c r="BD152" s="425"/>
      <c r="BE152" s="425"/>
      <c r="BF152" s="425" t="s">
        <v>643</v>
      </c>
      <c r="BG152" s="425"/>
      <c r="BH152" s="425"/>
      <c r="BI152" s="425"/>
      <c r="BJ152" s="425"/>
      <c r="BK152" s="31"/>
      <c r="BM152" s="16"/>
      <c r="BO152" s="101"/>
      <c r="CJ152" s="7" t="str">
        <f>+AU6</f>
        <v>Creación</v>
      </c>
      <c r="CK152" s="7" t="str">
        <f>+B79</f>
        <v>Ingrese el término de pago</v>
      </c>
      <c r="DD152" s="46">
        <v>2512</v>
      </c>
      <c r="DE152" s="47" t="s">
        <v>644</v>
      </c>
      <c r="ID152" s="7" t="s">
        <v>645</v>
      </c>
    </row>
    <row r="153" spans="1:238 16384:16384" ht="15" customHeight="1" thickBot="1" x14ac:dyDescent="0.3">
      <c r="A153" s="1"/>
      <c r="B153" s="433" t="s">
        <v>646</v>
      </c>
      <c r="C153" s="434"/>
      <c r="D153" s="434"/>
      <c r="E153" s="434"/>
      <c r="F153" s="434"/>
      <c r="G153" s="434"/>
      <c r="H153" s="434"/>
      <c r="I153" s="434"/>
      <c r="J153" s="434"/>
      <c r="K153" s="434"/>
      <c r="L153" s="434"/>
      <c r="M153" s="434"/>
      <c r="N153" s="434"/>
      <c r="O153" s="434"/>
      <c r="P153" s="434"/>
      <c r="Q153" s="434"/>
      <c r="R153" s="434"/>
      <c r="S153" s="434"/>
      <c r="T153" s="434"/>
      <c r="U153" s="434"/>
      <c r="V153" s="434"/>
      <c r="W153" s="434"/>
      <c r="X153" s="434"/>
      <c r="Y153" s="434"/>
      <c r="Z153" s="425" t="s">
        <v>647</v>
      </c>
      <c r="AA153" s="425"/>
      <c r="AB153" s="425"/>
      <c r="AC153" s="425"/>
      <c r="AD153" s="425"/>
      <c r="AE153" s="425"/>
      <c r="AF153" s="435"/>
      <c r="AG153" s="436"/>
      <c r="AH153" s="436"/>
      <c r="AI153" s="436"/>
      <c r="AJ153" s="436"/>
      <c r="AK153" s="436"/>
      <c r="AL153" s="437"/>
      <c r="AM153" s="438" t="s">
        <v>648</v>
      </c>
      <c r="AN153" s="439"/>
      <c r="AO153" s="439"/>
      <c r="AP153" s="439"/>
      <c r="AQ153" s="439"/>
      <c r="AR153" s="439"/>
      <c r="AS153" s="439"/>
      <c r="AT153" s="440"/>
      <c r="AU153" s="441"/>
      <c r="AV153" s="441"/>
      <c r="AW153" s="441"/>
      <c r="AX153" s="441"/>
      <c r="AY153" s="441"/>
      <c r="AZ153" s="441"/>
      <c r="BA153" s="441"/>
      <c r="BB153" s="441"/>
      <c r="BC153" s="441"/>
      <c r="BD153" s="441"/>
      <c r="BE153" s="441"/>
      <c r="BF153" s="441"/>
      <c r="BG153" s="441"/>
      <c r="BH153" s="441"/>
      <c r="BI153" s="441"/>
      <c r="BJ153" s="441"/>
      <c r="BK153" s="31"/>
      <c r="BM153" s="16"/>
      <c r="BP153" s="101"/>
      <c r="BQ153" s="101"/>
      <c r="BX153" s="101"/>
      <c r="BZ153" s="101"/>
      <c r="CA153" s="101"/>
      <c r="CB153" s="101"/>
      <c r="CC153" s="101"/>
      <c r="CD153" s="101"/>
      <c r="CE153" s="101"/>
      <c r="CF153" s="101"/>
      <c r="CG153" s="101"/>
      <c r="CH153" s="7" t="s">
        <v>649</v>
      </c>
      <c r="CI153" s="7" t="s">
        <v>650</v>
      </c>
      <c r="CJ153" s="7" t="s">
        <v>651</v>
      </c>
      <c r="CK153" s="7" t="s">
        <v>652</v>
      </c>
      <c r="CN153" s="96" t="s">
        <v>653</v>
      </c>
      <c r="DD153" s="46">
        <v>2513</v>
      </c>
      <c r="DE153" s="47" t="s">
        <v>654</v>
      </c>
    </row>
    <row r="154" spans="1:238 16384:16384" ht="30" customHeight="1" thickBot="1" x14ac:dyDescent="0.3">
      <c r="A154" s="1"/>
      <c r="B154" s="430" t="s">
        <v>655</v>
      </c>
      <c r="C154" s="431"/>
      <c r="D154" s="431"/>
      <c r="E154" s="431"/>
      <c r="F154" s="431"/>
      <c r="G154" s="431"/>
      <c r="H154" s="431"/>
      <c r="I154" s="431"/>
      <c r="J154" s="431"/>
      <c r="K154" s="431"/>
      <c r="L154" s="431"/>
      <c r="M154" s="431"/>
      <c r="N154" s="431"/>
      <c r="O154" s="431"/>
      <c r="P154" s="431"/>
      <c r="Q154" s="431"/>
      <c r="R154" s="431"/>
      <c r="S154" s="431"/>
      <c r="T154" s="431"/>
      <c r="U154" s="431"/>
      <c r="V154" s="432" t="s">
        <v>656</v>
      </c>
      <c r="W154" s="432"/>
      <c r="X154" s="432"/>
      <c r="Y154" s="432"/>
      <c r="Z154" s="431" t="s">
        <v>657</v>
      </c>
      <c r="AA154" s="431"/>
      <c r="AB154" s="431"/>
      <c r="AC154" s="431"/>
      <c r="AD154" s="431"/>
      <c r="AE154" s="431"/>
      <c r="AF154" s="121" t="s">
        <v>658</v>
      </c>
      <c r="AG154" s="121"/>
      <c r="AH154" s="121"/>
      <c r="AI154" s="121"/>
      <c r="AJ154" s="121"/>
      <c r="AK154" s="121"/>
      <c r="AL154" s="121"/>
      <c r="AM154" s="121"/>
      <c r="AN154" s="121"/>
      <c r="AO154" s="121"/>
      <c r="AP154" s="121"/>
      <c r="AQ154" s="121"/>
      <c r="AR154" s="121"/>
      <c r="AS154" s="121"/>
      <c r="AT154" s="121"/>
      <c r="AU154" s="121"/>
      <c r="AV154" s="121"/>
      <c r="AW154" s="121"/>
      <c r="AX154" s="121"/>
      <c r="AY154" s="121"/>
      <c r="AZ154" s="121"/>
      <c r="BA154" s="121"/>
      <c r="BB154" s="121"/>
      <c r="BC154" s="121"/>
      <c r="BD154" s="121"/>
      <c r="BE154" s="121"/>
      <c r="BF154" s="121"/>
      <c r="BG154" s="121"/>
      <c r="BH154" s="121"/>
      <c r="BI154" s="121"/>
      <c r="BJ154" s="121"/>
      <c r="BK154" s="15"/>
      <c r="BM154" s="16"/>
      <c r="BO154" s="101"/>
      <c r="BR154" s="101"/>
      <c r="BS154" s="101"/>
      <c r="BT154" s="101"/>
      <c r="BU154" s="101"/>
      <c r="CH154" s="101" t="s">
        <v>659</v>
      </c>
      <c r="CI154" s="101"/>
      <c r="CK154" s="101" t="s">
        <v>660</v>
      </c>
      <c r="CL154" s="7" t="e">
        <f>VLOOKUP(CI154,#REF!,2,FALSE)</f>
        <v>#REF!</v>
      </c>
      <c r="CM154" s="7" t="e">
        <f>VLOOKUP(CI154,#REF!,3,FALSE)</f>
        <v>#REF!</v>
      </c>
      <c r="CN154" s="101" t="e">
        <f>+#REF!</f>
        <v>#REF!</v>
      </c>
      <c r="DD154" s="46">
        <v>2591</v>
      </c>
      <c r="DE154" s="47" t="s">
        <v>661</v>
      </c>
    </row>
    <row r="155" spans="1:238 16384:16384" ht="27.75" customHeight="1" thickBot="1" x14ac:dyDescent="0.3">
      <c r="A155" s="1"/>
      <c r="B155" s="430" t="s">
        <v>662</v>
      </c>
      <c r="C155" s="431"/>
      <c r="D155" s="431"/>
      <c r="E155" s="431"/>
      <c r="F155" s="431"/>
      <c r="G155" s="431"/>
      <c r="H155" s="431"/>
      <c r="I155" s="431"/>
      <c r="J155" s="431"/>
      <c r="K155" s="431"/>
      <c r="L155" s="431"/>
      <c r="M155" s="431"/>
      <c r="N155" s="431"/>
      <c r="O155" s="431"/>
      <c r="P155" s="431"/>
      <c r="Q155" s="431"/>
      <c r="R155" s="431"/>
      <c r="S155" s="431"/>
      <c r="T155" s="431"/>
      <c r="U155" s="431"/>
      <c r="V155" s="432" t="s">
        <v>656</v>
      </c>
      <c r="W155" s="432"/>
      <c r="X155" s="432"/>
      <c r="Y155" s="432"/>
      <c r="Z155" s="431" t="s">
        <v>663</v>
      </c>
      <c r="AA155" s="431"/>
      <c r="AB155" s="431"/>
      <c r="AC155" s="431"/>
      <c r="AD155" s="431"/>
      <c r="AE155" s="431"/>
      <c r="AF155" s="121" t="s">
        <v>664</v>
      </c>
      <c r="AG155" s="121"/>
      <c r="AH155" s="121"/>
      <c r="AI155" s="121"/>
      <c r="AJ155" s="121"/>
      <c r="AK155" s="121"/>
      <c r="AL155" s="121"/>
      <c r="AM155" s="121"/>
      <c r="AN155" s="121"/>
      <c r="AO155" s="121"/>
      <c r="AP155" s="121"/>
      <c r="AQ155" s="121"/>
      <c r="AR155" s="121"/>
      <c r="AS155" s="121"/>
      <c r="AT155" s="121"/>
      <c r="AU155" s="121"/>
      <c r="AV155" s="121"/>
      <c r="AW155" s="121"/>
      <c r="AX155" s="121"/>
      <c r="AY155" s="121"/>
      <c r="AZ155" s="121"/>
      <c r="BA155" s="121"/>
      <c r="BB155" s="121"/>
      <c r="BC155" s="121"/>
      <c r="BD155" s="121"/>
      <c r="BE155" s="121"/>
      <c r="BF155" s="121"/>
      <c r="BG155" s="121"/>
      <c r="BH155" s="121"/>
      <c r="BI155" s="121"/>
      <c r="BJ155" s="121"/>
      <c r="BK155" s="15"/>
      <c r="BM155" s="16"/>
      <c r="BP155" s="101"/>
      <c r="BQ155" s="101"/>
      <c r="BV155" s="101"/>
      <c r="BW155" s="101"/>
      <c r="BX155" s="101"/>
      <c r="BZ155" s="101"/>
      <c r="CA155" s="101"/>
      <c r="CB155" s="101"/>
      <c r="CC155" s="101"/>
      <c r="CD155" s="101"/>
      <c r="CE155" s="101"/>
      <c r="CF155" s="101"/>
      <c r="CG155" s="101"/>
      <c r="DD155" s="46">
        <v>2592</v>
      </c>
      <c r="DE155" s="47" t="s">
        <v>665</v>
      </c>
    </row>
    <row r="156" spans="1:238 16384:16384" ht="15.75" thickBot="1" x14ac:dyDescent="0.3">
      <c r="B156" s="449" t="s">
        <v>666</v>
      </c>
      <c r="C156" s="450"/>
      <c r="D156" s="450"/>
      <c r="E156" s="450"/>
      <c r="F156" s="450"/>
      <c r="G156" s="450"/>
      <c r="H156" s="450"/>
      <c r="I156" s="450"/>
      <c r="J156" s="450"/>
      <c r="K156" s="450"/>
      <c r="L156" s="450"/>
      <c r="M156" s="450"/>
      <c r="N156" s="450"/>
      <c r="O156" s="450"/>
      <c r="P156" s="450"/>
      <c r="Q156" s="450"/>
      <c r="R156" s="450"/>
      <c r="S156" s="450"/>
      <c r="T156" s="450"/>
      <c r="U156" s="450"/>
      <c r="V156" s="450"/>
      <c r="W156" s="450"/>
      <c r="X156" s="450"/>
      <c r="Y156" s="450"/>
      <c r="Z156" s="450"/>
      <c r="AA156" s="450"/>
      <c r="AB156" s="450"/>
      <c r="AC156" s="450"/>
      <c r="AD156" s="450"/>
      <c r="AE156" s="450"/>
      <c r="AF156" s="450"/>
      <c r="AG156" s="450"/>
      <c r="AH156" s="450"/>
      <c r="AI156" s="450"/>
      <c r="AJ156" s="450"/>
      <c r="AK156" s="450"/>
      <c r="AL156" s="450"/>
      <c r="AM156" s="450"/>
      <c r="AN156" s="450"/>
      <c r="AO156" s="450"/>
      <c r="AP156" s="450"/>
      <c r="AQ156" s="450"/>
      <c r="AR156" s="450"/>
      <c r="AS156" s="450"/>
      <c r="AT156" s="450"/>
      <c r="AU156" s="450"/>
      <c r="AV156" s="450"/>
      <c r="AW156" s="450"/>
      <c r="AX156" s="450"/>
      <c r="AY156" s="450"/>
      <c r="AZ156" s="450"/>
      <c r="BA156" s="450"/>
      <c r="BB156" s="450"/>
      <c r="BC156" s="450"/>
      <c r="BD156" s="450"/>
      <c r="BE156" s="450"/>
      <c r="BF156" s="450"/>
      <c r="BG156" s="450"/>
      <c r="BH156" s="450"/>
      <c r="BI156" s="450"/>
      <c r="BJ156" s="450"/>
      <c r="BK156" s="451"/>
      <c r="BL156" s="450"/>
      <c r="BM156" s="16"/>
      <c r="DD156" s="46">
        <v>2593</v>
      </c>
      <c r="DE156" s="47" t="s">
        <v>667</v>
      </c>
    </row>
    <row r="157" spans="1:238 16384:16384" ht="2.25" customHeight="1" thickBot="1" x14ac:dyDescent="0.3">
      <c r="A157" s="102"/>
      <c r="B157" s="452"/>
      <c r="C157" s="453"/>
      <c r="D157" s="453"/>
      <c r="E157" s="453"/>
      <c r="F157" s="453"/>
      <c r="G157" s="453"/>
      <c r="H157" s="453"/>
      <c r="I157" s="453"/>
      <c r="J157" s="453"/>
      <c r="K157" s="453"/>
      <c r="L157" s="453"/>
      <c r="M157" s="453"/>
      <c r="N157" s="453"/>
      <c r="O157" s="453"/>
      <c r="P157" s="453"/>
      <c r="Q157" s="453"/>
      <c r="R157" s="453"/>
      <c r="S157" s="453"/>
      <c r="T157" s="453"/>
      <c r="U157" s="453"/>
      <c r="V157" s="453"/>
      <c r="W157" s="453"/>
      <c r="X157" s="453"/>
      <c r="Y157" s="453"/>
      <c r="Z157" s="453"/>
      <c r="AA157" s="453"/>
      <c r="AB157" s="453"/>
      <c r="AC157" s="453"/>
      <c r="AD157" s="453"/>
      <c r="AE157" s="453"/>
      <c r="AF157" s="453"/>
      <c r="AG157" s="453"/>
      <c r="AH157" s="453"/>
      <c r="AI157" s="453"/>
      <c r="AJ157" s="453"/>
      <c r="AK157" s="453"/>
      <c r="AL157" s="453"/>
      <c r="AM157" s="453"/>
      <c r="AN157" s="453"/>
      <c r="AO157" s="453"/>
      <c r="AP157" s="453"/>
      <c r="AQ157" s="453"/>
      <c r="AR157" s="453"/>
      <c r="AS157" s="453"/>
      <c r="AT157" s="453"/>
      <c r="AU157" s="453"/>
      <c r="AV157" s="453"/>
      <c r="AW157" s="453"/>
      <c r="AX157" s="453"/>
      <c r="AY157" s="453"/>
      <c r="AZ157" s="453"/>
      <c r="BA157" s="453"/>
      <c r="BB157" s="453"/>
      <c r="BC157" s="453"/>
      <c r="BD157" s="453"/>
      <c r="BE157" s="453"/>
      <c r="BF157" s="453"/>
      <c r="BG157" s="453"/>
      <c r="BH157" s="453"/>
      <c r="BI157" s="453"/>
      <c r="BJ157" s="453"/>
      <c r="BK157" s="103"/>
      <c r="BL157" s="104"/>
      <c r="BM157" s="16"/>
      <c r="DD157" s="46">
        <v>2599</v>
      </c>
      <c r="DE157" s="47" t="s">
        <v>668</v>
      </c>
    </row>
    <row r="158" spans="1:238 16384:16384" ht="30.75" customHeight="1" thickBot="1" x14ac:dyDescent="0.3">
      <c r="A158" s="102"/>
      <c r="B158" s="454" t="s">
        <v>669</v>
      </c>
      <c r="C158" s="455"/>
      <c r="D158" s="455"/>
      <c r="E158" s="455"/>
      <c r="F158" s="455"/>
      <c r="G158" s="455"/>
      <c r="H158" s="455"/>
      <c r="I158" s="455"/>
      <c r="J158" s="455"/>
      <c r="K158" s="455"/>
      <c r="L158" s="455"/>
      <c r="M158" s="455"/>
      <c r="N158" s="455"/>
      <c r="O158" s="455"/>
      <c r="P158" s="455"/>
      <c r="Q158" s="455"/>
      <c r="R158" s="455"/>
      <c r="S158" s="455"/>
      <c r="T158" s="455"/>
      <c r="U158" s="455"/>
      <c r="V158" s="455"/>
      <c r="W158" s="455"/>
      <c r="X158" s="455"/>
      <c r="Y158" s="455"/>
      <c r="Z158" s="455"/>
      <c r="AA158" s="455"/>
      <c r="AB158" s="455"/>
      <c r="AC158" s="455"/>
      <c r="AD158" s="455"/>
      <c r="AE158" s="455"/>
      <c r="AF158" s="455"/>
      <c r="AG158" s="455"/>
      <c r="AH158" s="455"/>
      <c r="AI158" s="455"/>
      <c r="AJ158" s="455"/>
      <c r="AK158" s="455"/>
      <c r="AL158" s="455"/>
      <c r="AM158" s="455"/>
      <c r="AN158" s="455"/>
      <c r="AO158" s="455"/>
      <c r="AP158" s="455"/>
      <c r="AQ158" s="455"/>
      <c r="AR158" s="455"/>
      <c r="AS158" s="455"/>
      <c r="AT158" s="455"/>
      <c r="AU158" s="455"/>
      <c r="AV158" s="455"/>
      <c r="AW158" s="455"/>
      <c r="AX158" s="455"/>
      <c r="AY158" s="455"/>
      <c r="AZ158" s="455"/>
      <c r="BA158" s="455"/>
      <c r="BB158" s="455"/>
      <c r="BC158" s="455"/>
      <c r="BD158" s="455"/>
      <c r="BE158" s="455"/>
      <c r="BF158" s="455"/>
      <c r="BG158" s="455"/>
      <c r="BH158" s="455"/>
      <c r="BI158" s="455"/>
      <c r="BJ158" s="455"/>
      <c r="BK158" s="103"/>
      <c r="BL158" s="104"/>
      <c r="BM158" s="16"/>
      <c r="DD158" s="46">
        <v>2610</v>
      </c>
      <c r="DE158" s="47" t="s">
        <v>670</v>
      </c>
    </row>
    <row r="159" spans="1:238 16384:16384" ht="15.75" thickBot="1" x14ac:dyDescent="0.3">
      <c r="A159" s="102"/>
      <c r="B159" s="456" t="s">
        <v>671</v>
      </c>
      <c r="C159" s="456"/>
      <c r="D159" s="456"/>
      <c r="E159" s="456"/>
      <c r="F159" s="456"/>
      <c r="G159" s="456"/>
      <c r="H159" s="456"/>
      <c r="I159" s="457"/>
      <c r="J159" s="457"/>
      <c r="K159" s="457"/>
      <c r="L159" s="457"/>
      <c r="M159" s="457"/>
      <c r="N159" s="457"/>
      <c r="O159" s="457"/>
      <c r="P159" s="457"/>
      <c r="Q159" s="457"/>
      <c r="R159" s="457"/>
      <c r="S159" s="457"/>
      <c r="T159" s="457"/>
      <c r="U159" s="457"/>
      <c r="V159" s="457"/>
      <c r="W159" s="457"/>
      <c r="X159" s="457"/>
      <c r="Y159" s="457"/>
      <c r="Z159" s="457"/>
      <c r="AA159" s="457"/>
      <c r="AB159" s="457"/>
      <c r="AC159" s="457"/>
      <c r="AD159" s="457"/>
      <c r="AE159" s="457"/>
      <c r="AF159" s="457"/>
      <c r="AG159" s="457"/>
      <c r="AH159" s="457"/>
      <c r="AI159" s="457"/>
      <c r="AJ159" s="457"/>
      <c r="AK159" s="457"/>
      <c r="AL159" s="457"/>
      <c r="AM159" s="457"/>
      <c r="AN159" s="457"/>
      <c r="AO159" s="457"/>
      <c r="AP159" s="457"/>
      <c r="AQ159" s="457"/>
      <c r="AR159" s="457"/>
      <c r="AS159" s="457"/>
      <c r="AT159" s="457"/>
      <c r="AU159" s="457"/>
      <c r="AV159" s="457"/>
      <c r="AW159" s="457"/>
      <c r="AX159" s="457"/>
      <c r="AY159" s="457"/>
      <c r="AZ159" s="458"/>
      <c r="BA159" s="386"/>
      <c r="BB159" s="386"/>
      <c r="BC159" s="386"/>
      <c r="BD159" s="386"/>
      <c r="BE159" s="386"/>
      <c r="BF159" s="386"/>
      <c r="BG159" s="386"/>
      <c r="BH159" s="386"/>
      <c r="BI159" s="386"/>
      <c r="BJ159" s="459"/>
      <c r="BK159" s="103"/>
      <c r="BL159" s="104"/>
      <c r="BM159" s="16"/>
      <c r="DD159" s="46">
        <v>2620</v>
      </c>
      <c r="DE159" s="47" t="s">
        <v>672</v>
      </c>
    </row>
    <row r="160" spans="1:238 16384:16384" ht="15.75" thickBot="1" x14ac:dyDescent="0.3">
      <c r="A160" s="102"/>
      <c r="B160" s="460" t="s">
        <v>673</v>
      </c>
      <c r="C160" s="461"/>
      <c r="D160" s="461"/>
      <c r="E160" s="461"/>
      <c r="F160" s="461"/>
      <c r="G160" s="461"/>
      <c r="H160" s="461"/>
      <c r="I160" s="461"/>
      <c r="J160" s="461"/>
      <c r="K160" s="461"/>
      <c r="L160" s="461"/>
      <c r="M160" s="461"/>
      <c r="N160" s="461"/>
      <c r="O160" s="462"/>
      <c r="P160" s="463"/>
      <c r="Q160" s="463"/>
      <c r="R160" s="463"/>
      <c r="S160" s="463"/>
      <c r="T160" s="463"/>
      <c r="U160" s="463"/>
      <c r="V160" s="463"/>
      <c r="W160" s="463"/>
      <c r="X160" s="463"/>
      <c r="Y160" s="463"/>
      <c r="Z160" s="463"/>
      <c r="AA160" s="463"/>
      <c r="AB160" s="463"/>
      <c r="AC160" s="463"/>
      <c r="AD160" s="463"/>
      <c r="AE160" s="463"/>
      <c r="AF160" s="463"/>
      <c r="AG160" s="463"/>
      <c r="AH160" s="463"/>
      <c r="AI160" s="463"/>
      <c r="AJ160" s="463"/>
      <c r="AK160" s="463"/>
      <c r="AL160" s="463"/>
      <c r="AM160" s="463"/>
      <c r="AN160" s="463"/>
      <c r="AO160" s="463"/>
      <c r="AP160" s="463"/>
      <c r="AQ160" s="463"/>
      <c r="AR160" s="463"/>
      <c r="AS160" s="463"/>
      <c r="AT160" s="463"/>
      <c r="AU160" s="463"/>
      <c r="AV160" s="463"/>
      <c r="AW160" s="463"/>
      <c r="AX160" s="463"/>
      <c r="AY160" s="464"/>
      <c r="AZ160" s="458"/>
      <c r="BA160" s="386"/>
      <c r="BB160" s="386"/>
      <c r="BC160" s="386"/>
      <c r="BD160" s="386"/>
      <c r="BE160" s="386"/>
      <c r="BF160" s="386"/>
      <c r="BG160" s="386"/>
      <c r="BH160" s="386"/>
      <c r="BI160" s="386"/>
      <c r="BJ160" s="459"/>
      <c r="BK160" s="103"/>
      <c r="BL160" s="104"/>
      <c r="BM160" s="16"/>
      <c r="DD160" s="46">
        <v>2630</v>
      </c>
      <c r="DE160" s="47" t="s">
        <v>674</v>
      </c>
    </row>
    <row r="161" spans="1:130" ht="15.75" thickBot="1" x14ac:dyDescent="0.3">
      <c r="A161" s="102"/>
      <c r="B161" s="465" t="s">
        <v>675</v>
      </c>
      <c r="C161" s="466"/>
      <c r="D161" s="466"/>
      <c r="E161" s="466"/>
      <c r="F161" s="466"/>
      <c r="G161" s="466"/>
      <c r="H161" s="466"/>
      <c r="I161" s="442"/>
      <c r="J161" s="442"/>
      <c r="K161" s="442"/>
      <c r="L161" s="442"/>
      <c r="M161" s="442"/>
      <c r="N161" s="442"/>
      <c r="O161" s="442"/>
      <c r="P161" s="442"/>
      <c r="Q161" s="442"/>
      <c r="R161" s="442"/>
      <c r="S161" s="442"/>
      <c r="T161" s="442"/>
      <c r="U161" s="442"/>
      <c r="V161" s="442"/>
      <c r="W161" s="442"/>
      <c r="X161" s="442"/>
      <c r="Y161" s="442"/>
      <c r="Z161" s="442"/>
      <c r="AA161" s="442"/>
      <c r="AB161" s="442"/>
      <c r="AC161" s="442"/>
      <c r="AD161" s="442"/>
      <c r="AE161" s="442"/>
      <c r="AF161" s="442"/>
      <c r="AG161" s="442"/>
      <c r="AH161" s="442"/>
      <c r="AI161" s="442"/>
      <c r="AJ161" s="442"/>
      <c r="AK161" s="442"/>
      <c r="AL161" s="442"/>
      <c r="AM161" s="442"/>
      <c r="AN161" s="442"/>
      <c r="AO161" s="442"/>
      <c r="AP161" s="442"/>
      <c r="AQ161" s="442"/>
      <c r="AR161" s="442"/>
      <c r="AS161" s="442"/>
      <c r="AT161" s="442"/>
      <c r="AU161" s="442"/>
      <c r="AV161" s="442"/>
      <c r="AW161" s="442"/>
      <c r="AX161" s="442"/>
      <c r="AY161" s="443"/>
      <c r="AZ161" s="458"/>
      <c r="BA161" s="386"/>
      <c r="BB161" s="386"/>
      <c r="BC161" s="386"/>
      <c r="BD161" s="386"/>
      <c r="BE161" s="386"/>
      <c r="BF161" s="386"/>
      <c r="BG161" s="386"/>
      <c r="BH161" s="386"/>
      <c r="BI161" s="386"/>
      <c r="BJ161" s="459"/>
      <c r="BK161" s="103"/>
      <c r="BL161" s="104"/>
      <c r="BM161" s="16"/>
      <c r="DD161" s="46">
        <v>2640</v>
      </c>
      <c r="DE161" s="47" t="s">
        <v>676</v>
      </c>
    </row>
    <row r="162" spans="1:130" ht="15.75" thickBot="1" x14ac:dyDescent="0.3">
      <c r="A162" s="102"/>
      <c r="B162" s="444"/>
      <c r="C162" s="442"/>
      <c r="D162" s="442"/>
      <c r="E162" s="442"/>
      <c r="F162" s="442"/>
      <c r="G162" s="442"/>
      <c r="H162" s="442"/>
      <c r="I162" s="442"/>
      <c r="J162" s="442"/>
      <c r="K162" s="442"/>
      <c r="L162" s="442"/>
      <c r="M162" s="442"/>
      <c r="N162" s="442"/>
      <c r="O162" s="442"/>
      <c r="P162" s="442"/>
      <c r="Q162" s="442"/>
      <c r="R162" s="442"/>
      <c r="S162" s="442"/>
      <c r="T162" s="442"/>
      <c r="U162" s="442"/>
      <c r="V162" s="442"/>
      <c r="W162" s="442"/>
      <c r="X162" s="442"/>
      <c r="Y162" s="442"/>
      <c r="Z162" s="442"/>
      <c r="AA162" s="442"/>
      <c r="AB162" s="442"/>
      <c r="AC162" s="442"/>
      <c r="AD162" s="442"/>
      <c r="AE162" s="442"/>
      <c r="AF162" s="442"/>
      <c r="AG162" s="442"/>
      <c r="AH162" s="442"/>
      <c r="AI162" s="442"/>
      <c r="AJ162" s="442"/>
      <c r="AK162" s="442"/>
      <c r="AL162" s="442"/>
      <c r="AM162" s="442"/>
      <c r="AN162" s="442"/>
      <c r="AO162" s="442"/>
      <c r="AP162" s="442"/>
      <c r="AQ162" s="442"/>
      <c r="AR162" s="442"/>
      <c r="AS162" s="442"/>
      <c r="AT162" s="442"/>
      <c r="AU162" s="442"/>
      <c r="AV162" s="442"/>
      <c r="AW162" s="442"/>
      <c r="AX162" s="442"/>
      <c r="AY162" s="443"/>
      <c r="AZ162" s="458"/>
      <c r="BA162" s="386"/>
      <c r="BB162" s="386"/>
      <c r="BC162" s="386"/>
      <c r="BD162" s="386"/>
      <c r="BE162" s="386"/>
      <c r="BF162" s="386"/>
      <c r="BG162" s="386"/>
      <c r="BH162" s="386"/>
      <c r="BI162" s="386"/>
      <c r="BJ162" s="459"/>
      <c r="BK162" s="103"/>
      <c r="BL162" s="104"/>
      <c r="BM162" s="16"/>
      <c r="DD162" s="46">
        <v>2651</v>
      </c>
      <c r="DE162" s="47" t="s">
        <v>677</v>
      </c>
    </row>
    <row r="163" spans="1:130" ht="15.75" thickBot="1" x14ac:dyDescent="0.3">
      <c r="A163" s="102"/>
      <c r="B163" s="445"/>
      <c r="C163" s="446"/>
      <c r="D163" s="446"/>
      <c r="E163" s="446"/>
      <c r="F163" s="446"/>
      <c r="G163" s="446"/>
      <c r="H163" s="446"/>
      <c r="I163" s="446"/>
      <c r="J163" s="446"/>
      <c r="K163" s="446"/>
      <c r="L163" s="446"/>
      <c r="M163" s="446"/>
      <c r="N163" s="446"/>
      <c r="O163" s="446"/>
      <c r="P163" s="446"/>
      <c r="Q163" s="446"/>
      <c r="R163" s="446"/>
      <c r="S163" s="446"/>
      <c r="T163" s="446"/>
      <c r="U163" s="446"/>
      <c r="V163" s="446"/>
      <c r="W163" s="446"/>
      <c r="X163" s="446"/>
      <c r="Y163" s="446"/>
      <c r="Z163" s="446"/>
      <c r="AA163" s="446"/>
      <c r="AB163" s="446"/>
      <c r="AC163" s="446"/>
      <c r="AD163" s="446"/>
      <c r="AE163" s="446"/>
      <c r="AF163" s="446"/>
      <c r="AG163" s="446"/>
      <c r="AH163" s="446"/>
      <c r="AI163" s="446"/>
      <c r="AJ163" s="446"/>
      <c r="AK163" s="446"/>
      <c r="AL163" s="446"/>
      <c r="AM163" s="446"/>
      <c r="AN163" s="446"/>
      <c r="AO163" s="446"/>
      <c r="AP163" s="446"/>
      <c r="AQ163" s="446"/>
      <c r="AR163" s="446"/>
      <c r="AS163" s="446"/>
      <c r="AT163" s="446"/>
      <c r="AU163" s="446"/>
      <c r="AV163" s="446"/>
      <c r="AW163" s="446"/>
      <c r="AX163" s="446"/>
      <c r="AY163" s="447"/>
      <c r="AZ163" s="448" t="s">
        <v>678</v>
      </c>
      <c r="BA163" s="448"/>
      <c r="BB163" s="448"/>
      <c r="BC163" s="448"/>
      <c r="BD163" s="448"/>
      <c r="BE163" s="448"/>
      <c r="BF163" s="448"/>
      <c r="BG163" s="448"/>
      <c r="BH163" s="448"/>
      <c r="BI163" s="448"/>
      <c r="BJ163" s="448"/>
      <c r="BK163" s="105"/>
      <c r="BL163" s="106"/>
      <c r="BM163" s="107"/>
      <c r="DD163" s="46">
        <v>2652</v>
      </c>
      <c r="DE163" s="47" t="s">
        <v>679</v>
      </c>
    </row>
    <row r="164" spans="1:130" ht="2.25" customHeight="1" thickBot="1" x14ac:dyDescent="0.3">
      <c r="DD164" s="46">
        <v>2660</v>
      </c>
      <c r="DE164" s="47" t="s">
        <v>680</v>
      </c>
    </row>
    <row r="165" spans="1:130" ht="15.75" hidden="1" customHeight="1" x14ac:dyDescent="0.25">
      <c r="B165" s="50"/>
      <c r="C165" s="50"/>
      <c r="D165" s="50"/>
      <c r="E165" s="50"/>
      <c r="F165" s="50"/>
      <c r="G165" s="50"/>
      <c r="H165" s="50"/>
      <c r="I165" s="50"/>
      <c r="J165" s="50"/>
      <c r="K165" s="50"/>
      <c r="L165" s="50"/>
      <c r="M165" s="50"/>
      <c r="N165" s="50"/>
      <c r="O165" s="50"/>
      <c r="P165" s="50"/>
      <c r="Q165" s="50"/>
      <c r="R165" s="50"/>
      <c r="S165" s="50"/>
      <c r="T165" s="50"/>
      <c r="U165" s="50"/>
      <c r="V165" s="50"/>
      <c r="W165" s="50"/>
      <c r="X165" s="50"/>
      <c r="Y165" s="50"/>
      <c r="Z165" s="50"/>
      <c r="AA165" s="50"/>
      <c r="AB165" s="50"/>
      <c r="AC165" s="50"/>
      <c r="AD165" s="50"/>
      <c r="AE165" s="50"/>
      <c r="AF165" s="50"/>
      <c r="AG165" s="50"/>
      <c r="AH165" s="50"/>
      <c r="AI165" s="50"/>
      <c r="AJ165" s="50"/>
      <c r="AK165" s="50"/>
      <c r="AL165" s="50"/>
      <c r="AM165" s="50"/>
      <c r="AN165" s="50"/>
      <c r="AO165" s="50"/>
      <c r="AP165" s="50"/>
      <c r="AQ165" s="50"/>
      <c r="AR165" s="50"/>
      <c r="AS165" s="50"/>
      <c r="AT165" s="50"/>
      <c r="AU165" s="50"/>
      <c r="AV165" s="50"/>
      <c r="AW165" s="50"/>
      <c r="AX165" s="50"/>
      <c r="AY165" s="50"/>
      <c r="AZ165" s="50"/>
      <c r="BA165" s="50"/>
      <c r="BB165" s="50"/>
      <c r="BC165" s="50"/>
      <c r="BD165" s="50"/>
      <c r="BE165" s="50"/>
      <c r="BF165" s="50"/>
      <c r="BG165" s="50"/>
      <c r="BH165" s="50"/>
      <c r="BI165" s="50"/>
      <c r="BJ165" s="50"/>
      <c r="BK165" s="7"/>
      <c r="DD165" s="46">
        <v>2670</v>
      </c>
      <c r="DE165" s="47" t="s">
        <v>681</v>
      </c>
      <c r="DZ165" s="7"/>
    </row>
    <row r="166" spans="1:130" ht="15.75" hidden="1" thickBot="1" x14ac:dyDescent="0.3">
      <c r="B166" s="50"/>
      <c r="C166" s="50"/>
      <c r="D166" s="50"/>
      <c r="E166" s="50"/>
      <c r="F166" s="50"/>
      <c r="G166" s="50"/>
      <c r="H166" s="50"/>
      <c r="I166" s="50"/>
      <c r="J166" s="50"/>
      <c r="K166" s="50"/>
      <c r="L166" s="50"/>
      <c r="M166" s="50"/>
      <c r="N166" s="50"/>
      <c r="O166" s="50"/>
      <c r="P166" s="50"/>
      <c r="Q166" s="50"/>
      <c r="R166" s="50"/>
      <c r="S166" s="50"/>
      <c r="T166" s="50"/>
      <c r="U166" s="50"/>
      <c r="V166" s="50"/>
      <c r="W166" s="50"/>
      <c r="X166" s="50"/>
      <c r="Y166" s="50"/>
      <c r="Z166" s="50"/>
      <c r="AA166" s="50"/>
      <c r="AB166" s="50"/>
      <c r="AC166" s="50"/>
      <c r="AD166" s="50"/>
      <c r="AE166" s="50"/>
      <c r="AF166" s="50"/>
      <c r="AG166" s="50"/>
      <c r="AH166" s="50"/>
      <c r="AI166" s="50"/>
      <c r="AJ166" s="50"/>
      <c r="AK166" s="50"/>
      <c r="AL166" s="50"/>
      <c r="AM166" s="50"/>
      <c r="AN166" s="50"/>
      <c r="AO166" s="50"/>
      <c r="AP166" s="50"/>
      <c r="AQ166" s="50"/>
      <c r="AR166" s="50"/>
      <c r="AS166" s="50"/>
      <c r="AT166" s="50"/>
      <c r="AU166" s="50"/>
      <c r="AV166" s="50"/>
      <c r="AW166" s="50"/>
      <c r="AX166" s="50"/>
      <c r="AY166" s="50"/>
      <c r="AZ166" s="50"/>
      <c r="BA166" s="50"/>
      <c r="BB166" s="50"/>
      <c r="BC166" s="50"/>
      <c r="BD166" s="50"/>
      <c r="BE166" s="50"/>
      <c r="BF166" s="50"/>
      <c r="BG166" s="50"/>
      <c r="BH166" s="50"/>
      <c r="BI166" s="50"/>
      <c r="BJ166" s="50"/>
      <c r="BK166" s="7"/>
      <c r="DD166" s="46">
        <v>2680</v>
      </c>
      <c r="DE166" s="47" t="s">
        <v>682</v>
      </c>
      <c r="DZ166" s="7"/>
    </row>
    <row r="167" spans="1:130" ht="15.75" hidden="1" thickBot="1" x14ac:dyDescent="0.3">
      <c r="B167" s="50"/>
      <c r="C167" s="50"/>
      <c r="D167" s="50"/>
      <c r="E167" s="50"/>
      <c r="F167" s="50"/>
      <c r="G167" s="50"/>
      <c r="H167" s="50"/>
      <c r="I167" s="50"/>
      <c r="J167" s="50"/>
      <c r="K167" s="50"/>
      <c r="L167" s="50"/>
      <c r="M167" s="50"/>
      <c r="N167" s="50"/>
      <c r="O167" s="50"/>
      <c r="P167" s="50"/>
      <c r="Q167" s="50"/>
      <c r="R167" s="50"/>
      <c r="S167" s="50"/>
      <c r="T167" s="50"/>
      <c r="U167" s="50"/>
      <c r="V167" s="50"/>
      <c r="W167" s="50"/>
      <c r="X167" s="50"/>
      <c r="Y167" s="50"/>
      <c r="Z167" s="50"/>
      <c r="AA167" s="50"/>
      <c r="AB167" s="50"/>
      <c r="AC167" s="50"/>
      <c r="AD167" s="50"/>
      <c r="AE167" s="50"/>
      <c r="AF167" s="50"/>
      <c r="AG167" s="50"/>
      <c r="AH167" s="50"/>
      <c r="AI167" s="50"/>
      <c r="AJ167" s="50"/>
      <c r="AK167" s="50"/>
      <c r="AL167" s="50"/>
      <c r="AM167" s="50"/>
      <c r="AN167" s="50"/>
      <c r="AO167" s="50"/>
      <c r="AP167" s="50"/>
      <c r="AQ167" s="50"/>
      <c r="AR167" s="50"/>
      <c r="AS167" s="50"/>
      <c r="AT167" s="50"/>
      <c r="AU167" s="50"/>
      <c r="AV167" s="50"/>
      <c r="AW167" s="50"/>
      <c r="AX167" s="50"/>
      <c r="AY167" s="50"/>
      <c r="AZ167" s="50"/>
      <c r="BA167" s="50"/>
      <c r="BB167" s="50"/>
      <c r="BC167" s="50"/>
      <c r="BD167" s="50"/>
      <c r="BE167" s="50"/>
      <c r="BF167" s="50"/>
      <c r="BG167" s="50"/>
      <c r="BH167" s="50"/>
      <c r="BI167" s="50"/>
      <c r="BJ167" s="50"/>
      <c r="BK167" s="7"/>
      <c r="DD167" s="46">
        <v>2711</v>
      </c>
      <c r="DE167" s="47" t="s">
        <v>683</v>
      </c>
      <c r="DZ167" s="7"/>
    </row>
    <row r="168" spans="1:130" ht="15.75" hidden="1" thickBot="1" x14ac:dyDescent="0.3">
      <c r="B168" s="50"/>
      <c r="C168" s="50"/>
      <c r="D168" s="50"/>
      <c r="E168" s="50"/>
      <c r="F168" s="50"/>
      <c r="G168" s="50"/>
      <c r="H168" s="50"/>
      <c r="I168" s="50"/>
      <c r="J168" s="50"/>
      <c r="K168" s="50"/>
      <c r="L168" s="50"/>
      <c r="M168" s="50"/>
      <c r="N168" s="50"/>
      <c r="O168" s="50"/>
      <c r="P168" s="50"/>
      <c r="Q168" s="50"/>
      <c r="R168" s="50"/>
      <c r="S168" s="50"/>
      <c r="T168" s="50"/>
      <c r="U168" s="50"/>
      <c r="V168" s="50"/>
      <c r="W168" s="50"/>
      <c r="X168" s="50"/>
      <c r="Y168" s="50"/>
      <c r="Z168" s="50"/>
      <c r="AA168" s="50"/>
      <c r="AB168" s="50"/>
      <c r="AC168" s="50"/>
      <c r="AD168" s="50"/>
      <c r="AE168" s="50"/>
      <c r="AF168" s="50"/>
      <c r="AG168" s="50"/>
      <c r="AH168" s="50"/>
      <c r="AI168" s="50"/>
      <c r="AJ168" s="50"/>
      <c r="AK168" s="50"/>
      <c r="AL168" s="50"/>
      <c r="AM168" s="50"/>
      <c r="AN168" s="50"/>
      <c r="AO168" s="50"/>
      <c r="AP168" s="50"/>
      <c r="AQ168" s="50"/>
      <c r="AR168" s="50"/>
      <c r="AS168" s="50"/>
      <c r="AT168" s="50"/>
      <c r="AU168" s="50"/>
      <c r="AV168" s="50"/>
      <c r="AW168" s="50"/>
      <c r="AX168" s="50"/>
      <c r="AY168" s="50"/>
      <c r="AZ168" s="50"/>
      <c r="BA168" s="50"/>
      <c r="BB168" s="50"/>
      <c r="BC168" s="50"/>
      <c r="BD168" s="50"/>
      <c r="BE168" s="50"/>
      <c r="BF168" s="50"/>
      <c r="BG168" s="50"/>
      <c r="BH168" s="50"/>
      <c r="BI168" s="50"/>
      <c r="BJ168" s="50"/>
      <c r="BK168" s="7"/>
      <c r="DD168" s="46">
        <v>2712</v>
      </c>
      <c r="DE168" s="47" t="s">
        <v>684</v>
      </c>
      <c r="DZ168" s="7"/>
    </row>
    <row r="169" spans="1:130" ht="15.75" hidden="1" thickBot="1" x14ac:dyDescent="0.3">
      <c r="B169" s="50"/>
      <c r="C169" s="50"/>
      <c r="D169" s="50"/>
      <c r="E169" s="50"/>
      <c r="F169" s="50"/>
      <c r="G169" s="50"/>
      <c r="H169" s="50"/>
      <c r="I169" s="50"/>
      <c r="J169" s="50"/>
      <c r="K169" s="50"/>
      <c r="L169" s="50"/>
      <c r="M169" s="50"/>
      <c r="N169" s="50"/>
      <c r="O169" s="50"/>
      <c r="P169" s="50"/>
      <c r="Q169" s="50"/>
      <c r="R169" s="50"/>
      <c r="S169" s="50"/>
      <c r="T169" s="50"/>
      <c r="U169" s="50"/>
      <c r="V169" s="50"/>
      <c r="W169" s="50"/>
      <c r="X169" s="50"/>
      <c r="Y169" s="50"/>
      <c r="Z169" s="50"/>
      <c r="AA169" s="50"/>
      <c r="AB169" s="50"/>
      <c r="AC169" s="50"/>
      <c r="AD169" s="50"/>
      <c r="AE169" s="50"/>
      <c r="AF169" s="50"/>
      <c r="AG169" s="50"/>
      <c r="AH169" s="50"/>
      <c r="AI169" s="50"/>
      <c r="AJ169" s="50"/>
      <c r="AK169" s="50"/>
      <c r="AL169" s="50"/>
      <c r="AM169" s="50"/>
      <c r="AN169" s="50"/>
      <c r="AO169" s="50"/>
      <c r="AP169" s="50"/>
      <c r="AQ169" s="50"/>
      <c r="AR169" s="50"/>
      <c r="AS169" s="50"/>
      <c r="AT169" s="50"/>
      <c r="AU169" s="50"/>
      <c r="AV169" s="50"/>
      <c r="AW169" s="50"/>
      <c r="AX169" s="50"/>
      <c r="AY169" s="50"/>
      <c r="AZ169" s="50"/>
      <c r="BA169" s="50"/>
      <c r="BB169" s="50"/>
      <c r="BC169" s="50"/>
      <c r="BD169" s="50"/>
      <c r="BE169" s="50"/>
      <c r="BF169" s="50"/>
      <c r="BG169" s="50"/>
      <c r="BH169" s="50"/>
      <c r="BI169" s="50"/>
      <c r="BJ169" s="50"/>
      <c r="BK169" s="7"/>
      <c r="DD169" s="46">
        <v>2720</v>
      </c>
      <c r="DE169" s="47" t="s">
        <v>685</v>
      </c>
      <c r="DZ169" s="7"/>
    </row>
    <row r="170" spans="1:130" ht="15.75" hidden="1" thickBot="1" x14ac:dyDescent="0.3">
      <c r="B170" s="50"/>
      <c r="C170" s="50"/>
      <c r="D170" s="50"/>
      <c r="AJ170" s="50"/>
      <c r="AK170" s="50"/>
      <c r="AL170" s="50"/>
      <c r="AM170" s="50"/>
      <c r="AN170" s="50"/>
      <c r="AO170" s="50"/>
      <c r="AP170" s="50"/>
      <c r="AQ170" s="50"/>
      <c r="AR170" s="50"/>
      <c r="AS170" s="50"/>
      <c r="AT170" s="50"/>
      <c r="AU170" s="50"/>
      <c r="AV170" s="50"/>
      <c r="AW170" s="50"/>
      <c r="AX170" s="50"/>
      <c r="AY170" s="50"/>
      <c r="AZ170" s="50"/>
      <c r="BA170" s="50"/>
      <c r="BB170" s="50"/>
      <c r="BC170" s="50"/>
      <c r="BD170" s="50"/>
      <c r="BE170" s="50"/>
      <c r="BF170" s="50"/>
      <c r="BG170" s="50"/>
      <c r="BH170" s="50"/>
      <c r="BI170" s="50"/>
      <c r="BJ170" s="50"/>
      <c r="BK170" s="7"/>
      <c r="DD170" s="46">
        <v>2731</v>
      </c>
      <c r="DE170" s="47" t="s">
        <v>686</v>
      </c>
      <c r="DZ170" s="7"/>
    </row>
    <row r="171" spans="1:130" ht="15.75" hidden="1" thickBot="1" x14ac:dyDescent="0.3">
      <c r="B171" s="50"/>
      <c r="C171" s="50"/>
      <c r="D171" s="50"/>
      <c r="AJ171" s="50"/>
      <c r="AK171" s="50"/>
      <c r="AL171" s="50"/>
      <c r="AM171" s="50"/>
      <c r="AN171" s="50"/>
      <c r="AO171" s="50"/>
      <c r="AP171" s="50"/>
      <c r="AQ171" s="50"/>
      <c r="AR171" s="50"/>
      <c r="AS171" s="50"/>
      <c r="AT171" s="50"/>
      <c r="AU171" s="50"/>
      <c r="AV171" s="50"/>
      <c r="AW171" s="50"/>
      <c r="AX171" s="50"/>
      <c r="AY171" s="50"/>
      <c r="AZ171" s="50"/>
      <c r="BA171" s="50"/>
      <c r="BB171" s="50"/>
      <c r="BC171" s="50"/>
      <c r="BD171" s="50"/>
      <c r="BE171" s="50"/>
      <c r="BF171" s="50"/>
      <c r="BG171" s="50"/>
      <c r="BH171" s="50"/>
      <c r="BI171" s="50"/>
      <c r="BJ171" s="50"/>
      <c r="BK171" s="7"/>
      <c r="DD171" s="46">
        <v>2732</v>
      </c>
      <c r="DE171" s="47" t="s">
        <v>687</v>
      </c>
      <c r="DZ171" s="7"/>
    </row>
    <row r="172" spans="1:130" ht="15.75" hidden="1" thickBot="1" x14ac:dyDescent="0.3">
      <c r="B172" s="50"/>
      <c r="C172" s="50"/>
      <c r="D172" s="50"/>
      <c r="AJ172" s="50"/>
      <c r="AK172" s="50"/>
      <c r="AL172" s="50"/>
      <c r="AM172" s="50"/>
      <c r="AN172" s="50"/>
      <c r="AO172" s="50"/>
      <c r="AP172" s="50"/>
      <c r="AQ172" s="50"/>
      <c r="AR172" s="50"/>
      <c r="AS172" s="50"/>
      <c r="AT172" s="50"/>
      <c r="AU172" s="50"/>
      <c r="AV172" s="50"/>
      <c r="AW172" s="50"/>
      <c r="AX172" s="50"/>
      <c r="AY172" s="50"/>
      <c r="AZ172" s="50"/>
      <c r="BA172" s="50"/>
      <c r="BB172" s="50"/>
      <c r="BC172" s="50"/>
      <c r="BD172" s="50"/>
      <c r="BE172" s="50"/>
      <c r="BF172" s="50"/>
      <c r="BG172" s="50"/>
      <c r="BH172" s="50"/>
      <c r="BI172" s="50"/>
      <c r="BJ172" s="50"/>
      <c r="BK172" s="7"/>
      <c r="DD172" s="46">
        <v>2740</v>
      </c>
      <c r="DE172" s="47" t="s">
        <v>688</v>
      </c>
      <c r="DZ172" s="7"/>
    </row>
    <row r="173" spans="1:130" ht="15.75" hidden="1" thickBot="1" x14ac:dyDescent="0.3">
      <c r="B173" s="50"/>
      <c r="C173" s="50"/>
      <c r="D173" s="50"/>
      <c r="AJ173" s="50"/>
      <c r="AK173" s="50"/>
      <c r="AL173" s="50"/>
      <c r="AM173" s="50"/>
      <c r="AN173" s="50"/>
      <c r="AO173" s="50"/>
      <c r="AP173" s="50"/>
      <c r="AQ173" s="50"/>
      <c r="AR173" s="50"/>
      <c r="AS173" s="50"/>
      <c r="AT173" s="50"/>
      <c r="AU173" s="50"/>
      <c r="AV173" s="50"/>
      <c r="AW173" s="50"/>
      <c r="AX173" s="50"/>
      <c r="AY173" s="50"/>
      <c r="AZ173" s="50"/>
      <c r="BA173" s="50"/>
      <c r="BB173" s="50"/>
      <c r="BC173" s="50"/>
      <c r="BD173" s="50"/>
      <c r="BE173" s="50"/>
      <c r="BF173" s="50"/>
      <c r="BG173" s="50"/>
      <c r="BH173" s="50"/>
      <c r="BI173" s="50"/>
      <c r="BJ173" s="50"/>
      <c r="BK173" s="7"/>
      <c r="DD173" s="46">
        <v>2750</v>
      </c>
      <c r="DE173" s="47" t="s">
        <v>689</v>
      </c>
      <c r="DZ173" s="7"/>
    </row>
    <row r="174" spans="1:130" ht="15.75" hidden="1" thickBot="1" x14ac:dyDescent="0.3">
      <c r="B174" s="50"/>
      <c r="C174" s="50"/>
      <c r="D174" s="50"/>
      <c r="AJ174" s="50"/>
      <c r="AK174" s="50"/>
      <c r="AL174" s="50"/>
      <c r="AM174" s="50"/>
      <c r="AN174" s="50"/>
      <c r="AO174" s="50"/>
      <c r="AP174" s="50"/>
      <c r="AQ174" s="50"/>
      <c r="AR174" s="50"/>
      <c r="AS174" s="50"/>
      <c r="AT174" s="50"/>
      <c r="AU174" s="50"/>
      <c r="AV174" s="50"/>
      <c r="AW174" s="50"/>
      <c r="AX174" s="50"/>
      <c r="AY174" s="50"/>
      <c r="AZ174" s="50"/>
      <c r="BA174" s="50"/>
      <c r="BB174" s="50"/>
      <c r="BC174" s="50"/>
      <c r="BD174" s="50"/>
      <c r="BE174" s="50"/>
      <c r="BF174" s="50"/>
      <c r="BG174" s="50"/>
      <c r="BH174" s="50"/>
      <c r="BI174" s="50"/>
      <c r="BJ174" s="50"/>
      <c r="BK174" s="7"/>
      <c r="DD174" s="46">
        <v>2790</v>
      </c>
      <c r="DE174" s="47" t="s">
        <v>690</v>
      </c>
      <c r="DZ174" s="7"/>
    </row>
    <row r="175" spans="1:130" ht="15.75" hidden="1" thickBot="1" x14ac:dyDescent="0.3">
      <c r="B175" s="50"/>
      <c r="C175" s="50"/>
      <c r="D175" s="50"/>
      <c r="AJ175" s="50"/>
      <c r="AK175" s="50"/>
      <c r="AL175" s="50"/>
      <c r="AM175" s="50"/>
      <c r="AN175" s="50"/>
      <c r="AO175" s="50"/>
      <c r="AP175" s="50"/>
      <c r="AQ175" s="50"/>
      <c r="AR175" s="50"/>
      <c r="AS175" s="50"/>
      <c r="AT175" s="50"/>
      <c r="AU175" s="50"/>
      <c r="AV175" s="50"/>
      <c r="AW175" s="50"/>
      <c r="AX175" s="50"/>
      <c r="AY175" s="50"/>
      <c r="AZ175" s="50"/>
      <c r="BA175" s="50"/>
      <c r="BB175" s="50"/>
      <c r="BC175" s="50"/>
      <c r="BD175" s="50"/>
      <c r="BE175" s="50"/>
      <c r="BF175" s="50"/>
      <c r="BG175" s="50"/>
      <c r="BH175" s="50"/>
      <c r="BI175" s="50"/>
      <c r="BJ175" s="50"/>
      <c r="BK175" s="7"/>
      <c r="DD175" s="46">
        <v>2811</v>
      </c>
      <c r="DE175" s="47" t="s">
        <v>691</v>
      </c>
      <c r="DZ175" s="7"/>
    </row>
    <row r="176" spans="1:130" ht="15.75" hidden="1" thickBot="1" x14ac:dyDescent="0.3">
      <c r="B176" s="50"/>
      <c r="C176" s="50"/>
      <c r="D176" s="50"/>
      <c r="AJ176" s="50"/>
      <c r="AK176" s="50"/>
      <c r="AL176" s="50"/>
      <c r="AM176" s="50"/>
      <c r="AN176" s="50"/>
      <c r="AO176" s="50"/>
      <c r="AP176" s="50"/>
      <c r="AQ176" s="50"/>
      <c r="AR176" s="50"/>
      <c r="AS176" s="50"/>
      <c r="AT176" s="50"/>
      <c r="AU176" s="50"/>
      <c r="AV176" s="50"/>
      <c r="AW176" s="50"/>
      <c r="AX176" s="50"/>
      <c r="AY176" s="50"/>
      <c r="AZ176" s="50"/>
      <c r="BA176" s="50"/>
      <c r="BB176" s="50"/>
      <c r="BC176" s="50"/>
      <c r="BD176" s="50"/>
      <c r="BE176" s="50"/>
      <c r="BF176" s="50"/>
      <c r="BG176" s="50"/>
      <c r="BH176" s="50"/>
      <c r="BI176" s="50"/>
      <c r="BJ176" s="50"/>
      <c r="BK176" s="7"/>
      <c r="DD176" s="46">
        <v>2812</v>
      </c>
      <c r="DE176" s="47" t="s">
        <v>692</v>
      </c>
      <c r="DZ176" s="7"/>
    </row>
    <row r="177" spans="2:109 16384:16384" s="7" customFormat="1" ht="15.75" hidden="1" thickBot="1" x14ac:dyDescent="0.3">
      <c r="B177" s="50"/>
      <c r="C177" s="50"/>
      <c r="D177" s="50"/>
      <c r="E177" s="108"/>
      <c r="F177" s="108"/>
      <c r="G177" s="108"/>
      <c r="H177" s="108"/>
      <c r="I177" s="108"/>
      <c r="J177" s="108"/>
      <c r="K177" s="108"/>
      <c r="L177" s="108"/>
      <c r="M177" s="108"/>
      <c r="N177" s="108"/>
      <c r="O177" s="108"/>
      <c r="P177" s="108"/>
      <c r="Q177" s="108"/>
      <c r="R177" s="108"/>
      <c r="S177" s="108"/>
      <c r="T177" s="108"/>
      <c r="U177" s="108"/>
      <c r="V177" s="108"/>
      <c r="W177" s="108"/>
      <c r="X177" s="108"/>
      <c r="Y177" s="108"/>
      <c r="Z177" s="108"/>
      <c r="AA177" s="108"/>
      <c r="AB177" s="108"/>
      <c r="AC177" s="108"/>
      <c r="AD177" s="108"/>
      <c r="AE177" s="108"/>
      <c r="AF177" s="108"/>
      <c r="AG177" s="108"/>
      <c r="AH177" s="108"/>
      <c r="AI177" s="108"/>
      <c r="AJ177" s="50"/>
      <c r="AK177" s="50"/>
      <c r="AL177" s="50"/>
      <c r="AM177" s="50"/>
      <c r="AN177" s="50"/>
      <c r="AO177" s="50"/>
      <c r="AP177" s="50"/>
      <c r="AQ177" s="50"/>
      <c r="AR177" s="50"/>
      <c r="AS177" s="50"/>
      <c r="AT177" s="50"/>
      <c r="AU177" s="50"/>
      <c r="AV177" s="50"/>
      <c r="AW177" s="50"/>
      <c r="AX177" s="50"/>
      <c r="AY177" s="50"/>
      <c r="AZ177" s="50"/>
      <c r="BA177" s="50"/>
      <c r="BB177" s="50"/>
      <c r="BC177" s="50"/>
      <c r="BD177" s="50"/>
      <c r="BE177" s="50"/>
      <c r="BF177" s="50"/>
      <c r="BG177" s="50"/>
      <c r="BH177" s="50"/>
      <c r="BI177" s="50"/>
      <c r="BJ177" s="50"/>
      <c r="DD177" s="46">
        <v>2813</v>
      </c>
      <c r="DE177" s="47" t="s">
        <v>693</v>
      </c>
      <c r="XFD177"/>
    </row>
    <row r="178" spans="2:109 16384:16384" s="7" customFormat="1" ht="15.75" hidden="1" thickBot="1" x14ac:dyDescent="0.3">
      <c r="B178" s="50"/>
      <c r="C178" s="50"/>
      <c r="D178" s="50"/>
      <c r="E178" s="108"/>
      <c r="F178" s="108"/>
      <c r="G178" s="108"/>
      <c r="H178" s="108"/>
      <c r="I178" s="108"/>
      <c r="J178" s="108"/>
      <c r="K178" s="108"/>
      <c r="L178" s="108"/>
      <c r="M178" s="108"/>
      <c r="N178" s="108"/>
      <c r="O178" s="108"/>
      <c r="P178" s="108"/>
      <c r="Q178" s="108"/>
      <c r="R178" s="108"/>
      <c r="S178" s="108"/>
      <c r="T178" s="108"/>
      <c r="U178" s="108"/>
      <c r="V178" s="108"/>
      <c r="W178" s="108"/>
      <c r="X178" s="108"/>
      <c r="Y178" s="108"/>
      <c r="Z178" s="108"/>
      <c r="AA178" s="108"/>
      <c r="AB178" s="108"/>
      <c r="AC178" s="108"/>
      <c r="AD178" s="108"/>
      <c r="AE178" s="108"/>
      <c r="AF178" s="108"/>
      <c r="AG178" s="108"/>
      <c r="AH178" s="108"/>
      <c r="AI178" s="108"/>
      <c r="AJ178" s="50"/>
      <c r="AK178" s="50"/>
      <c r="AL178" s="50"/>
      <c r="AM178" s="50"/>
      <c r="AN178" s="50"/>
      <c r="AO178" s="50"/>
      <c r="AP178" s="50"/>
      <c r="AQ178" s="50"/>
      <c r="AR178" s="50"/>
      <c r="AS178" s="50"/>
      <c r="AT178" s="50"/>
      <c r="AU178" s="50"/>
      <c r="AV178" s="50"/>
      <c r="AW178" s="50"/>
      <c r="AX178" s="50"/>
      <c r="AY178" s="50"/>
      <c r="AZ178" s="50"/>
      <c r="BA178" s="50"/>
      <c r="BB178" s="50"/>
      <c r="BC178" s="50"/>
      <c r="BD178" s="50"/>
      <c r="BE178" s="50"/>
      <c r="BF178" s="50"/>
      <c r="BG178" s="50"/>
      <c r="BH178" s="50"/>
      <c r="BI178" s="50"/>
      <c r="BJ178" s="50"/>
      <c r="DD178" s="46">
        <v>2814</v>
      </c>
      <c r="DE178" s="47" t="s">
        <v>694</v>
      </c>
      <c r="XFD178"/>
    </row>
    <row r="179" spans="2:109 16384:16384" s="7" customFormat="1" ht="15.75" hidden="1" thickBot="1" x14ac:dyDescent="0.3">
      <c r="B179" s="50"/>
      <c r="C179" s="50"/>
      <c r="D179" s="50"/>
      <c r="E179" s="108"/>
      <c r="F179" s="108"/>
      <c r="G179" s="108"/>
      <c r="H179" s="108"/>
      <c r="I179" s="108"/>
      <c r="J179" s="108"/>
      <c r="K179" s="108"/>
      <c r="L179" s="108"/>
      <c r="M179" s="108"/>
      <c r="N179" s="108"/>
      <c r="O179" s="108"/>
      <c r="P179" s="108"/>
      <c r="Q179" s="108"/>
      <c r="R179" s="108"/>
      <c r="S179" s="108"/>
      <c r="T179" s="108"/>
      <c r="U179" s="108"/>
      <c r="V179" s="108"/>
      <c r="W179" s="108"/>
      <c r="X179" s="108"/>
      <c r="Y179" s="108"/>
      <c r="Z179" s="108"/>
      <c r="AA179" s="108"/>
      <c r="AB179" s="108"/>
      <c r="AC179" s="108"/>
      <c r="AD179" s="108"/>
      <c r="AE179" s="108"/>
      <c r="AF179" s="108"/>
      <c r="AG179" s="108"/>
      <c r="AH179" s="108"/>
      <c r="AI179" s="108"/>
      <c r="AJ179" s="50"/>
      <c r="AK179" s="50"/>
      <c r="AL179" s="50"/>
      <c r="AM179" s="50"/>
      <c r="AN179" s="50"/>
      <c r="AO179" s="50"/>
      <c r="AP179" s="50"/>
      <c r="AQ179" s="50"/>
      <c r="AR179" s="50"/>
      <c r="AS179" s="50"/>
      <c r="AT179" s="50"/>
      <c r="AU179" s="50"/>
      <c r="AV179" s="50"/>
      <c r="AW179" s="50"/>
      <c r="AX179" s="50"/>
      <c r="AY179" s="50"/>
      <c r="AZ179" s="50"/>
      <c r="BA179" s="50"/>
      <c r="BB179" s="50"/>
      <c r="BC179" s="50"/>
      <c r="BD179" s="50"/>
      <c r="BE179" s="50"/>
      <c r="BF179" s="50"/>
      <c r="BG179" s="50"/>
      <c r="BH179" s="50"/>
      <c r="BI179" s="50"/>
      <c r="BJ179" s="50"/>
      <c r="DD179" s="46">
        <v>2815</v>
      </c>
      <c r="DE179" s="47" t="s">
        <v>695</v>
      </c>
      <c r="XFD179"/>
    </row>
    <row r="180" spans="2:109 16384:16384" s="7" customFormat="1" ht="15.75" hidden="1" thickBot="1" x14ac:dyDescent="0.3">
      <c r="B180" s="50"/>
      <c r="C180" s="50"/>
      <c r="D180" s="50"/>
      <c r="E180" s="108"/>
      <c r="F180" s="108"/>
      <c r="G180" s="108"/>
      <c r="H180" s="108"/>
      <c r="I180" s="108"/>
      <c r="J180" s="108"/>
      <c r="K180" s="108"/>
      <c r="L180" s="108"/>
      <c r="M180" s="108"/>
      <c r="N180" s="108"/>
      <c r="O180" s="108"/>
      <c r="P180" s="108"/>
      <c r="Q180" s="108"/>
      <c r="R180" s="108"/>
      <c r="S180" s="108"/>
      <c r="T180" s="108"/>
      <c r="U180" s="108"/>
      <c r="V180" s="108"/>
      <c r="W180" s="108"/>
      <c r="X180" s="108"/>
      <c r="Y180" s="108"/>
      <c r="Z180" s="108"/>
      <c r="AA180" s="108"/>
      <c r="AB180" s="108"/>
      <c r="AC180" s="108"/>
      <c r="AD180" s="108"/>
      <c r="AE180" s="108"/>
      <c r="AF180" s="108"/>
      <c r="AG180" s="108"/>
      <c r="AH180" s="108"/>
      <c r="AI180" s="108"/>
      <c r="AJ180" s="50"/>
      <c r="AK180" s="50"/>
      <c r="AL180" s="50"/>
      <c r="AM180" s="50"/>
      <c r="AN180" s="50"/>
      <c r="AO180" s="50"/>
      <c r="AP180" s="50"/>
      <c r="AQ180" s="50"/>
      <c r="AR180" s="50"/>
      <c r="AS180" s="50"/>
      <c r="AT180" s="50"/>
      <c r="AU180" s="50"/>
      <c r="AV180" s="50"/>
      <c r="AW180" s="50"/>
      <c r="AX180" s="50"/>
      <c r="AY180" s="50"/>
      <c r="AZ180" s="50"/>
      <c r="BA180" s="50"/>
      <c r="BB180" s="50"/>
      <c r="BC180" s="50"/>
      <c r="BD180" s="50"/>
      <c r="BE180" s="50"/>
      <c r="BF180" s="50"/>
      <c r="BG180" s="50"/>
      <c r="BH180" s="50"/>
      <c r="BI180" s="50"/>
      <c r="BJ180" s="50"/>
      <c r="DD180" s="46">
        <v>2816</v>
      </c>
      <c r="DE180" s="47" t="s">
        <v>696</v>
      </c>
      <c r="XFD180"/>
    </row>
    <row r="181" spans="2:109 16384:16384" s="7" customFormat="1" ht="15.75" hidden="1" thickBot="1" x14ac:dyDescent="0.3">
      <c r="B181" s="50"/>
      <c r="C181" s="50"/>
      <c r="D181" s="50"/>
      <c r="E181" s="50"/>
      <c r="F181" s="50"/>
      <c r="G181" s="50"/>
      <c r="H181" s="50"/>
      <c r="I181" s="50"/>
      <c r="J181" s="50"/>
      <c r="K181" s="50"/>
      <c r="L181" s="50"/>
      <c r="M181" s="50"/>
      <c r="N181" s="50"/>
      <c r="O181" s="50"/>
      <c r="P181" s="50"/>
      <c r="Q181" s="50"/>
      <c r="R181" s="50"/>
      <c r="S181" s="50"/>
      <c r="T181" s="50"/>
      <c r="U181" s="50"/>
      <c r="V181" s="50"/>
      <c r="W181" s="50"/>
      <c r="X181" s="50"/>
      <c r="Y181" s="50"/>
      <c r="Z181" s="50"/>
      <c r="AA181" s="50"/>
      <c r="AB181" s="50"/>
      <c r="AC181" s="50"/>
      <c r="AD181" s="50"/>
      <c r="AE181" s="50"/>
      <c r="AF181" s="50"/>
      <c r="AG181" s="50"/>
      <c r="AH181" s="50"/>
      <c r="AI181" s="50"/>
      <c r="AJ181" s="50"/>
      <c r="AK181" s="50"/>
      <c r="AL181" s="50"/>
      <c r="AM181" s="50"/>
      <c r="AN181" s="50"/>
      <c r="AO181" s="50"/>
      <c r="AP181" s="50"/>
      <c r="AQ181" s="50"/>
      <c r="AR181" s="50"/>
      <c r="AS181" s="50"/>
      <c r="AT181" s="50"/>
      <c r="AU181" s="50"/>
      <c r="AV181" s="50"/>
      <c r="AW181" s="50"/>
      <c r="AX181" s="50"/>
      <c r="AY181" s="50"/>
      <c r="AZ181" s="50"/>
      <c r="BA181" s="50"/>
      <c r="BB181" s="50"/>
      <c r="BC181" s="50"/>
      <c r="BD181" s="50"/>
      <c r="BE181" s="50"/>
      <c r="BF181" s="50"/>
      <c r="BG181" s="50"/>
      <c r="BH181" s="50"/>
      <c r="BI181" s="50"/>
      <c r="BJ181" s="50"/>
      <c r="DD181" s="46">
        <v>2817</v>
      </c>
      <c r="DE181" s="47" t="s">
        <v>697</v>
      </c>
      <c r="XFD181"/>
    </row>
    <row r="182" spans="2:109 16384:16384" s="7" customFormat="1" ht="15.75" hidden="1" thickBot="1" x14ac:dyDescent="0.3">
      <c r="B182" s="50"/>
      <c r="C182" s="50"/>
      <c r="D182" s="50"/>
      <c r="E182" s="50"/>
      <c r="F182" s="50"/>
      <c r="G182" s="50"/>
      <c r="H182" s="50"/>
      <c r="I182" s="50"/>
      <c r="J182" s="50"/>
      <c r="K182" s="50"/>
      <c r="L182" s="50"/>
      <c r="M182" s="50"/>
      <c r="N182" s="50"/>
      <c r="O182" s="50"/>
      <c r="P182" s="50"/>
      <c r="Q182" s="50"/>
      <c r="R182" s="50"/>
      <c r="S182" s="50"/>
      <c r="T182" s="50"/>
      <c r="U182" s="50"/>
      <c r="V182" s="50"/>
      <c r="W182" s="50"/>
      <c r="X182" s="50"/>
      <c r="Y182" s="50"/>
      <c r="Z182" s="50"/>
      <c r="AA182" s="50"/>
      <c r="AB182" s="50"/>
      <c r="AC182" s="50"/>
      <c r="AD182" s="50"/>
      <c r="AE182" s="50"/>
      <c r="AF182" s="50"/>
      <c r="AG182" s="50"/>
      <c r="AH182" s="50"/>
      <c r="AI182" s="50"/>
      <c r="AJ182" s="50"/>
      <c r="AK182" s="50"/>
      <c r="AL182" s="50"/>
      <c r="AM182" s="50"/>
      <c r="AN182" s="50"/>
      <c r="AO182" s="50"/>
      <c r="AP182" s="50"/>
      <c r="AQ182" s="50"/>
      <c r="AR182" s="50"/>
      <c r="AS182" s="50"/>
      <c r="AT182" s="50"/>
      <c r="AU182" s="50"/>
      <c r="AV182" s="50"/>
      <c r="AW182" s="50"/>
      <c r="AX182" s="50"/>
      <c r="AY182" s="50"/>
      <c r="AZ182" s="50"/>
      <c r="BA182" s="50"/>
      <c r="BB182" s="50"/>
      <c r="BC182" s="50"/>
      <c r="BD182" s="50"/>
      <c r="BE182" s="50"/>
      <c r="BF182" s="50"/>
      <c r="BG182" s="50"/>
      <c r="BH182" s="50"/>
      <c r="BI182" s="50"/>
      <c r="BJ182" s="50"/>
      <c r="DD182" s="46">
        <v>2818</v>
      </c>
      <c r="DE182" s="47" t="s">
        <v>698</v>
      </c>
      <c r="XFD182"/>
    </row>
    <row r="183" spans="2:109 16384:16384" s="7" customFormat="1" ht="15.75" hidden="1" thickBot="1" x14ac:dyDescent="0.3">
      <c r="B183" s="50"/>
      <c r="C183" s="50"/>
      <c r="D183" s="50"/>
      <c r="E183" s="50"/>
      <c r="F183" s="50"/>
      <c r="G183" s="50"/>
      <c r="H183" s="50"/>
      <c r="I183" s="50"/>
      <c r="J183" s="50"/>
      <c r="K183" s="50"/>
      <c r="L183" s="50"/>
      <c r="M183" s="50"/>
      <c r="N183" s="50"/>
      <c r="O183" s="50"/>
      <c r="P183" s="50"/>
      <c r="Q183" s="50"/>
      <c r="R183" s="50"/>
      <c r="S183" s="50"/>
      <c r="T183" s="50"/>
      <c r="U183" s="50"/>
      <c r="V183" s="50"/>
      <c r="W183" s="50"/>
      <c r="X183" s="50"/>
      <c r="Y183" s="50"/>
      <c r="Z183" s="50"/>
      <c r="AA183" s="50"/>
      <c r="AB183" s="50"/>
      <c r="AC183" s="50"/>
      <c r="AD183" s="50"/>
      <c r="AE183" s="50"/>
      <c r="AF183" s="50"/>
      <c r="AG183" s="50"/>
      <c r="AH183" s="50"/>
      <c r="AI183" s="50"/>
      <c r="AJ183" s="50"/>
      <c r="AK183" s="50"/>
      <c r="AL183" s="50"/>
      <c r="AM183" s="50"/>
      <c r="AN183" s="50"/>
      <c r="AO183" s="50"/>
      <c r="AP183" s="50"/>
      <c r="AQ183" s="50"/>
      <c r="AR183" s="50"/>
      <c r="AS183" s="50"/>
      <c r="AT183" s="50"/>
      <c r="AU183" s="50"/>
      <c r="AV183" s="50"/>
      <c r="AW183" s="50"/>
      <c r="AX183" s="50"/>
      <c r="AY183" s="50"/>
      <c r="AZ183" s="50"/>
      <c r="BA183" s="50"/>
      <c r="BB183" s="50"/>
      <c r="BC183" s="50"/>
      <c r="BD183" s="50"/>
      <c r="BE183" s="50"/>
      <c r="BF183" s="50"/>
      <c r="BG183" s="50"/>
      <c r="BH183" s="50"/>
      <c r="BI183" s="50"/>
      <c r="BJ183" s="50"/>
      <c r="DD183" s="46">
        <v>2819</v>
      </c>
      <c r="DE183" s="47" t="s">
        <v>699</v>
      </c>
      <c r="XFD183"/>
    </row>
    <row r="184" spans="2:109 16384:16384" s="7" customFormat="1" ht="15.75" hidden="1" thickBot="1" x14ac:dyDescent="0.3">
      <c r="B184" s="50"/>
      <c r="C184" s="50"/>
      <c r="D184" s="50"/>
      <c r="E184" s="50"/>
      <c r="F184" s="50"/>
      <c r="G184" s="50"/>
      <c r="H184" s="50"/>
      <c r="I184" s="50"/>
      <c r="J184" s="50"/>
      <c r="K184" s="50"/>
      <c r="L184" s="50"/>
      <c r="M184" s="50"/>
      <c r="N184" s="50"/>
      <c r="O184" s="50"/>
      <c r="P184" s="50"/>
      <c r="Q184" s="50"/>
      <c r="R184" s="50"/>
      <c r="S184" s="50"/>
      <c r="T184" s="50"/>
      <c r="U184" s="50"/>
      <c r="V184" s="50"/>
      <c r="W184" s="50"/>
      <c r="X184" s="50"/>
      <c r="Y184" s="50"/>
      <c r="Z184" s="50"/>
      <c r="AA184" s="50"/>
      <c r="AB184" s="50"/>
      <c r="AC184" s="50"/>
      <c r="AD184" s="50"/>
      <c r="AE184" s="50"/>
      <c r="AF184" s="50"/>
      <c r="AG184" s="50"/>
      <c r="AH184" s="50"/>
      <c r="AI184" s="50"/>
      <c r="AJ184" s="50"/>
      <c r="AK184" s="50"/>
      <c r="AL184" s="50"/>
      <c r="AM184" s="50"/>
      <c r="AN184" s="50"/>
      <c r="AO184" s="50"/>
      <c r="AP184" s="50"/>
      <c r="AQ184" s="50"/>
      <c r="AR184" s="50"/>
      <c r="AS184" s="50"/>
      <c r="AT184" s="50"/>
      <c r="AU184" s="50"/>
      <c r="AV184" s="50"/>
      <c r="AW184" s="50"/>
      <c r="AX184" s="50"/>
      <c r="AY184" s="50"/>
      <c r="AZ184" s="50"/>
      <c r="BA184" s="50"/>
      <c r="BB184" s="50"/>
      <c r="BC184" s="50"/>
      <c r="BD184" s="50"/>
      <c r="BE184" s="50"/>
      <c r="BF184" s="50"/>
      <c r="BG184" s="50"/>
      <c r="BH184" s="50"/>
      <c r="BI184" s="50"/>
      <c r="BJ184" s="50"/>
      <c r="DD184" s="46">
        <v>2821</v>
      </c>
      <c r="DE184" s="47" t="s">
        <v>700</v>
      </c>
      <c r="XFD184"/>
    </row>
    <row r="185" spans="2:109 16384:16384" s="7" customFormat="1" ht="15.75" hidden="1" thickBot="1" x14ac:dyDescent="0.3">
      <c r="B185" s="50"/>
      <c r="C185" s="50"/>
      <c r="D185" s="50"/>
      <c r="E185" s="50"/>
      <c r="F185" s="50"/>
      <c r="G185" s="50"/>
      <c r="H185" s="50"/>
      <c r="I185" s="50"/>
      <c r="J185" s="50"/>
      <c r="K185" s="50"/>
      <c r="L185" s="50"/>
      <c r="M185" s="50"/>
      <c r="N185" s="50"/>
      <c r="O185" s="50"/>
      <c r="P185" s="50"/>
      <c r="Q185" s="50"/>
      <c r="R185" s="50"/>
      <c r="S185" s="50"/>
      <c r="T185" s="50"/>
      <c r="U185" s="50"/>
      <c r="V185" s="50"/>
      <c r="W185" s="50"/>
      <c r="X185" s="50"/>
      <c r="Y185" s="50"/>
      <c r="Z185" s="50"/>
      <c r="AA185" s="50"/>
      <c r="AB185" s="50"/>
      <c r="AC185" s="50"/>
      <c r="AD185" s="50"/>
      <c r="AE185" s="50"/>
      <c r="AF185" s="50"/>
      <c r="AG185" s="50"/>
      <c r="AH185" s="50"/>
      <c r="AI185" s="50"/>
      <c r="AJ185" s="50"/>
      <c r="AK185" s="50"/>
      <c r="AL185" s="50"/>
      <c r="AM185" s="50"/>
      <c r="AN185" s="50"/>
      <c r="AO185" s="50"/>
      <c r="AP185" s="50"/>
      <c r="AQ185" s="50"/>
      <c r="AR185" s="50"/>
      <c r="AS185" s="50"/>
      <c r="AT185" s="50"/>
      <c r="AU185" s="50"/>
      <c r="AV185" s="50"/>
      <c r="AW185" s="50"/>
      <c r="AX185" s="50"/>
      <c r="AY185" s="50"/>
      <c r="AZ185" s="50"/>
      <c r="BA185" s="50"/>
      <c r="BB185" s="50"/>
      <c r="BC185" s="50"/>
      <c r="BD185" s="50"/>
      <c r="BE185" s="50"/>
      <c r="BF185" s="50"/>
      <c r="BG185" s="50"/>
      <c r="BH185" s="50"/>
      <c r="BI185" s="50"/>
      <c r="BJ185" s="50"/>
      <c r="DD185" s="46">
        <v>2822</v>
      </c>
      <c r="DE185" s="47" t="s">
        <v>701</v>
      </c>
      <c r="XFD185"/>
    </row>
    <row r="186" spans="2:109 16384:16384" s="7" customFormat="1" ht="15.75" hidden="1" thickBot="1" x14ac:dyDescent="0.3">
      <c r="B186" s="50"/>
      <c r="C186" s="50"/>
      <c r="D186" s="50"/>
      <c r="E186" s="50"/>
      <c r="F186" s="50"/>
      <c r="G186" s="50"/>
      <c r="H186" s="50"/>
      <c r="I186" s="50"/>
      <c r="J186" s="50"/>
      <c r="K186" s="50"/>
      <c r="L186" s="50"/>
      <c r="M186" s="50"/>
      <c r="N186" s="50"/>
      <c r="O186" s="50"/>
      <c r="P186" s="50"/>
      <c r="Q186" s="50"/>
      <c r="R186" s="50"/>
      <c r="S186" s="50"/>
      <c r="T186" s="50"/>
      <c r="U186" s="50"/>
      <c r="V186" s="50"/>
      <c r="W186" s="50"/>
      <c r="X186" s="50"/>
      <c r="Y186" s="50"/>
      <c r="Z186" s="50"/>
      <c r="AA186" s="50"/>
      <c r="AB186" s="50"/>
      <c r="AC186" s="50"/>
      <c r="AD186" s="50"/>
      <c r="AE186" s="50"/>
      <c r="AF186" s="50"/>
      <c r="AG186" s="50"/>
      <c r="AH186" s="50"/>
      <c r="AI186" s="50"/>
      <c r="AJ186" s="50"/>
      <c r="AK186" s="50"/>
      <c r="AL186" s="50"/>
      <c r="AM186" s="50"/>
      <c r="AN186" s="50"/>
      <c r="AO186" s="50"/>
      <c r="AP186" s="50"/>
      <c r="AQ186" s="50"/>
      <c r="AR186" s="50"/>
      <c r="AS186" s="50"/>
      <c r="AT186" s="50"/>
      <c r="AU186" s="50"/>
      <c r="AV186" s="50"/>
      <c r="AW186" s="50"/>
      <c r="AX186" s="50"/>
      <c r="AY186" s="50"/>
      <c r="AZ186" s="50"/>
      <c r="BA186" s="50"/>
      <c r="BB186" s="50"/>
      <c r="BC186" s="50"/>
      <c r="BD186" s="50"/>
      <c r="BE186" s="50"/>
      <c r="BF186" s="50"/>
      <c r="BG186" s="50"/>
      <c r="BH186" s="50"/>
      <c r="BI186" s="50"/>
      <c r="BJ186" s="50"/>
      <c r="DD186" s="46">
        <v>2823</v>
      </c>
      <c r="DE186" s="47" t="s">
        <v>702</v>
      </c>
      <c r="XFD186"/>
    </row>
    <row r="187" spans="2:109 16384:16384" s="7" customFormat="1" ht="15.75" hidden="1" thickBot="1" x14ac:dyDescent="0.3">
      <c r="B187" s="50"/>
      <c r="C187" s="50"/>
      <c r="D187" s="50"/>
      <c r="E187" s="50"/>
      <c r="F187" s="50"/>
      <c r="G187" s="50"/>
      <c r="H187" s="50"/>
      <c r="I187" s="50"/>
      <c r="J187" s="50"/>
      <c r="K187" s="50"/>
      <c r="L187" s="50"/>
      <c r="M187" s="50"/>
      <c r="N187" s="50"/>
      <c r="O187" s="50"/>
      <c r="P187" s="50"/>
      <c r="Q187" s="50"/>
      <c r="R187" s="50"/>
      <c r="S187" s="50"/>
      <c r="T187" s="50"/>
      <c r="U187" s="50"/>
      <c r="V187" s="50"/>
      <c r="W187" s="50"/>
      <c r="X187" s="50"/>
      <c r="Y187" s="50"/>
      <c r="Z187" s="50"/>
      <c r="AA187" s="50"/>
      <c r="AB187" s="50"/>
      <c r="AC187" s="50"/>
      <c r="AD187" s="50"/>
      <c r="AE187" s="50"/>
      <c r="AF187" s="50"/>
      <c r="AG187" s="50"/>
      <c r="AH187" s="50"/>
      <c r="AI187" s="50"/>
      <c r="AJ187" s="50"/>
      <c r="AK187" s="50"/>
      <c r="AL187" s="50"/>
      <c r="AM187" s="50"/>
      <c r="AN187" s="50"/>
      <c r="AO187" s="50"/>
      <c r="AP187" s="50"/>
      <c r="AQ187" s="50"/>
      <c r="AR187" s="50"/>
      <c r="AS187" s="50"/>
      <c r="AT187" s="50"/>
      <c r="AU187" s="50"/>
      <c r="AV187" s="50"/>
      <c r="AW187" s="50"/>
      <c r="AX187" s="50"/>
      <c r="AY187" s="50"/>
      <c r="AZ187" s="50"/>
      <c r="BA187" s="50"/>
      <c r="BB187" s="50"/>
      <c r="BC187" s="50"/>
      <c r="BD187" s="50"/>
      <c r="BE187" s="50"/>
      <c r="BF187" s="50"/>
      <c r="BG187" s="50"/>
      <c r="BH187" s="50"/>
      <c r="BI187" s="50"/>
      <c r="BJ187" s="50"/>
      <c r="DD187" s="46">
        <v>2824</v>
      </c>
      <c r="DE187" s="47" t="s">
        <v>703</v>
      </c>
      <c r="XFD187"/>
    </row>
    <row r="188" spans="2:109 16384:16384" s="7" customFormat="1" ht="15.75" hidden="1" thickBot="1" x14ac:dyDescent="0.3">
      <c r="B188" s="50"/>
      <c r="C188" s="50"/>
      <c r="D188" s="50"/>
      <c r="E188" s="50"/>
      <c r="F188" s="50"/>
      <c r="G188" s="50"/>
      <c r="H188" s="50"/>
      <c r="I188" s="50"/>
      <c r="J188" s="50"/>
      <c r="K188" s="50"/>
      <c r="L188" s="50"/>
      <c r="M188" s="50"/>
      <c r="N188" s="50"/>
      <c r="O188" s="50"/>
      <c r="P188" s="50"/>
      <c r="Q188" s="50"/>
      <c r="R188" s="50"/>
      <c r="S188" s="50"/>
      <c r="T188" s="50"/>
      <c r="U188" s="50"/>
      <c r="V188" s="50"/>
      <c r="W188" s="50"/>
      <c r="X188" s="50"/>
      <c r="Y188" s="50"/>
      <c r="Z188" s="50"/>
      <c r="AA188" s="50"/>
      <c r="AB188" s="50"/>
      <c r="AC188" s="50"/>
      <c r="AD188" s="50"/>
      <c r="AE188" s="50"/>
      <c r="AF188" s="50"/>
      <c r="AG188" s="50"/>
      <c r="AH188" s="50"/>
      <c r="AI188" s="50"/>
      <c r="AJ188" s="50"/>
      <c r="AK188" s="50"/>
      <c r="AL188" s="50"/>
      <c r="AM188" s="50"/>
      <c r="AN188" s="50"/>
      <c r="AO188" s="50"/>
      <c r="AP188" s="50"/>
      <c r="AQ188" s="50"/>
      <c r="AR188" s="50"/>
      <c r="AS188" s="50"/>
      <c r="AT188" s="50"/>
      <c r="AU188" s="50"/>
      <c r="AV188" s="50"/>
      <c r="AW188" s="50"/>
      <c r="AX188" s="50"/>
      <c r="AY188" s="50"/>
      <c r="AZ188" s="50"/>
      <c r="BA188" s="50"/>
      <c r="BB188" s="50"/>
      <c r="BC188" s="50"/>
      <c r="BD188" s="50"/>
      <c r="BE188" s="50"/>
      <c r="BF188" s="50"/>
      <c r="BG188" s="50"/>
      <c r="BH188" s="50"/>
      <c r="BI188" s="50"/>
      <c r="BJ188" s="50"/>
      <c r="DD188" s="46">
        <v>2825</v>
      </c>
      <c r="DE188" s="47" t="s">
        <v>704</v>
      </c>
      <c r="XFD188"/>
    </row>
    <row r="189" spans="2:109 16384:16384" s="7" customFormat="1" ht="15.75" hidden="1" thickBot="1" x14ac:dyDescent="0.3">
      <c r="B189" s="50"/>
      <c r="C189" s="50"/>
      <c r="D189" s="50"/>
      <c r="E189" s="50"/>
      <c r="F189" s="50"/>
      <c r="G189" s="50"/>
      <c r="H189" s="50"/>
      <c r="I189" s="50"/>
      <c r="J189" s="50"/>
      <c r="K189" s="50"/>
      <c r="L189" s="50"/>
      <c r="M189" s="50"/>
      <c r="N189" s="50"/>
      <c r="O189" s="50"/>
      <c r="P189" s="50"/>
      <c r="Q189" s="50"/>
      <c r="R189" s="50"/>
      <c r="S189" s="50"/>
      <c r="T189" s="50"/>
      <c r="U189" s="50"/>
      <c r="V189" s="50"/>
      <c r="W189" s="50"/>
      <c r="X189" s="50"/>
      <c r="Y189" s="50"/>
      <c r="Z189" s="50"/>
      <c r="AA189" s="50"/>
      <c r="AB189" s="50"/>
      <c r="AC189" s="50"/>
      <c r="AD189" s="50"/>
      <c r="AE189" s="50"/>
      <c r="AF189" s="50"/>
      <c r="AG189" s="50"/>
      <c r="AH189" s="50"/>
      <c r="AI189" s="50"/>
      <c r="AJ189" s="50"/>
      <c r="AK189" s="50"/>
      <c r="AL189" s="50"/>
      <c r="AM189" s="50"/>
      <c r="AN189" s="50"/>
      <c r="AO189" s="50"/>
      <c r="AP189" s="50"/>
      <c r="AQ189" s="50"/>
      <c r="AR189" s="50"/>
      <c r="AS189" s="50"/>
      <c r="AT189" s="50"/>
      <c r="AU189" s="50"/>
      <c r="AV189" s="50"/>
      <c r="AW189" s="50"/>
      <c r="AX189" s="50"/>
      <c r="AY189" s="50"/>
      <c r="AZ189" s="50"/>
      <c r="BA189" s="50"/>
      <c r="BB189" s="50"/>
      <c r="BC189" s="50"/>
      <c r="BD189" s="50"/>
      <c r="BE189" s="50"/>
      <c r="BF189" s="50"/>
      <c r="BG189" s="50"/>
      <c r="BH189" s="50"/>
      <c r="BI189" s="50"/>
      <c r="BJ189" s="50"/>
      <c r="DD189" s="46">
        <v>2826</v>
      </c>
      <c r="DE189" s="47" t="s">
        <v>705</v>
      </c>
      <c r="XFD189"/>
    </row>
    <row r="190" spans="2:109 16384:16384" s="7" customFormat="1" ht="15.75" hidden="1" thickBot="1" x14ac:dyDescent="0.3">
      <c r="B190" s="50"/>
      <c r="C190" s="50"/>
      <c r="D190" s="50"/>
      <c r="E190" s="50"/>
      <c r="F190" s="50"/>
      <c r="G190" s="50"/>
      <c r="H190" s="50"/>
      <c r="I190" s="50"/>
      <c r="J190" s="50"/>
      <c r="K190" s="50"/>
      <c r="L190" s="50"/>
      <c r="M190" s="50"/>
      <c r="N190" s="50"/>
      <c r="O190" s="50"/>
      <c r="P190" s="50"/>
      <c r="Q190" s="50"/>
      <c r="R190" s="50"/>
      <c r="S190" s="50"/>
      <c r="T190" s="50"/>
      <c r="U190" s="50"/>
      <c r="V190" s="50"/>
      <c r="W190" s="50"/>
      <c r="X190" s="50"/>
      <c r="Y190" s="50"/>
      <c r="Z190" s="50"/>
      <c r="AA190" s="50"/>
      <c r="AB190" s="50"/>
      <c r="AC190" s="50"/>
      <c r="AD190" s="50"/>
      <c r="AE190" s="50"/>
      <c r="AF190" s="50"/>
      <c r="AG190" s="50"/>
      <c r="AH190" s="50"/>
      <c r="AI190" s="50"/>
      <c r="AJ190" s="50"/>
      <c r="AK190" s="50"/>
      <c r="AL190" s="50"/>
      <c r="AM190" s="50"/>
      <c r="AN190" s="50"/>
      <c r="AO190" s="50"/>
      <c r="AP190" s="50"/>
      <c r="AQ190" s="50"/>
      <c r="AR190" s="50"/>
      <c r="AS190" s="50"/>
      <c r="AT190" s="50"/>
      <c r="AU190" s="50"/>
      <c r="AV190" s="50"/>
      <c r="AW190" s="50"/>
      <c r="AX190" s="50"/>
      <c r="AY190" s="50"/>
      <c r="AZ190" s="50"/>
      <c r="BA190" s="50"/>
      <c r="BB190" s="50"/>
      <c r="BC190" s="50"/>
      <c r="BD190" s="50"/>
      <c r="BE190" s="50"/>
      <c r="BF190" s="50"/>
      <c r="BG190" s="50"/>
      <c r="BH190" s="50"/>
      <c r="BI190" s="50"/>
      <c r="BJ190" s="50"/>
      <c r="DD190" s="46">
        <v>2829</v>
      </c>
      <c r="DE190" s="47" t="s">
        <v>706</v>
      </c>
      <c r="XFD190"/>
    </row>
    <row r="191" spans="2:109 16384:16384" s="7" customFormat="1" ht="15.75" hidden="1" thickBot="1" x14ac:dyDescent="0.3">
      <c r="B191" s="50"/>
      <c r="C191" s="50"/>
      <c r="D191" s="50"/>
      <c r="E191" s="50"/>
      <c r="F191" s="50"/>
      <c r="G191" s="50"/>
      <c r="H191" s="50"/>
      <c r="I191" s="50"/>
      <c r="J191" s="50"/>
      <c r="K191" s="50"/>
      <c r="L191" s="50"/>
      <c r="M191" s="50"/>
      <c r="N191" s="50"/>
      <c r="O191" s="50"/>
      <c r="P191" s="50"/>
      <c r="Q191" s="50"/>
      <c r="R191" s="50"/>
      <c r="S191" s="50"/>
      <c r="T191" s="50"/>
      <c r="U191" s="50"/>
      <c r="V191" s="50"/>
      <c r="W191" s="50"/>
      <c r="X191" s="50"/>
      <c r="Y191" s="50"/>
      <c r="Z191" s="50"/>
      <c r="AA191" s="50"/>
      <c r="AB191" s="50"/>
      <c r="AC191" s="50"/>
      <c r="AD191" s="50"/>
      <c r="AE191" s="50"/>
      <c r="AF191" s="50"/>
      <c r="AG191" s="50"/>
      <c r="AH191" s="50"/>
      <c r="AI191" s="50"/>
      <c r="AJ191" s="50"/>
      <c r="AK191" s="50"/>
      <c r="AL191" s="50"/>
      <c r="AM191" s="50"/>
      <c r="AN191" s="50"/>
      <c r="AO191" s="50"/>
      <c r="AP191" s="50"/>
      <c r="AQ191" s="50"/>
      <c r="AR191" s="50"/>
      <c r="AS191" s="50"/>
      <c r="AT191" s="50"/>
      <c r="AU191" s="50"/>
      <c r="AV191" s="50"/>
      <c r="AW191" s="50"/>
      <c r="AX191" s="50"/>
      <c r="AY191" s="50"/>
      <c r="AZ191" s="50"/>
      <c r="BA191" s="50"/>
      <c r="BB191" s="50"/>
      <c r="BC191" s="50"/>
      <c r="BD191" s="50"/>
      <c r="BE191" s="50"/>
      <c r="BF191" s="50"/>
      <c r="BG191" s="50"/>
      <c r="BH191" s="50"/>
      <c r="BI191" s="50"/>
      <c r="BJ191" s="50"/>
      <c r="DD191" s="46">
        <v>2910</v>
      </c>
      <c r="DE191" s="47" t="s">
        <v>707</v>
      </c>
      <c r="XFD191"/>
    </row>
    <row r="192" spans="2:109 16384:16384" s="7" customFormat="1" ht="15.75" hidden="1" thickBot="1" x14ac:dyDescent="0.3">
      <c r="B192" s="50"/>
      <c r="C192" s="50"/>
      <c r="D192" s="50"/>
      <c r="E192" s="50"/>
      <c r="F192" s="50"/>
      <c r="G192" s="50"/>
      <c r="H192" s="50"/>
      <c r="I192" s="50"/>
      <c r="J192" s="50"/>
      <c r="K192" s="50"/>
      <c r="L192" s="50"/>
      <c r="M192" s="50"/>
      <c r="N192" s="50"/>
      <c r="O192" s="50"/>
      <c r="P192" s="50"/>
      <c r="Q192" s="50"/>
      <c r="R192" s="50"/>
      <c r="S192" s="50"/>
      <c r="T192" s="50"/>
      <c r="U192" s="50"/>
      <c r="V192" s="50"/>
      <c r="W192" s="50"/>
      <c r="X192" s="50"/>
      <c r="Y192" s="50"/>
      <c r="Z192" s="50"/>
      <c r="AA192" s="50"/>
      <c r="AB192" s="50"/>
      <c r="AC192" s="50"/>
      <c r="AD192" s="50"/>
      <c r="AE192" s="50"/>
      <c r="AF192" s="50"/>
      <c r="AG192" s="50"/>
      <c r="AH192" s="50"/>
      <c r="AI192" s="50"/>
      <c r="AJ192" s="50"/>
      <c r="AK192" s="50"/>
      <c r="AL192" s="50"/>
      <c r="AM192" s="50"/>
      <c r="AN192" s="50"/>
      <c r="AO192" s="50"/>
      <c r="AP192" s="50"/>
      <c r="AQ192" s="50"/>
      <c r="AR192" s="50"/>
      <c r="AS192" s="50"/>
      <c r="AT192" s="50"/>
      <c r="AU192" s="50"/>
      <c r="AV192" s="50"/>
      <c r="AW192" s="50"/>
      <c r="AX192" s="50"/>
      <c r="AY192" s="50"/>
      <c r="AZ192" s="50"/>
      <c r="BA192" s="50"/>
      <c r="BB192" s="50"/>
      <c r="BC192" s="50"/>
      <c r="BD192" s="50"/>
      <c r="BE192" s="50"/>
      <c r="BF192" s="50"/>
      <c r="BG192" s="50"/>
      <c r="BH192" s="50"/>
      <c r="BI192" s="50"/>
      <c r="BJ192" s="50"/>
      <c r="DD192" s="46">
        <v>2920</v>
      </c>
      <c r="DE192" s="47" t="s">
        <v>708</v>
      </c>
      <c r="XFD192"/>
    </row>
    <row r="193" spans="2:109 16384:16384" s="7" customFormat="1" ht="15.75" hidden="1" thickBot="1" x14ac:dyDescent="0.3">
      <c r="B193" s="50"/>
      <c r="C193" s="50"/>
      <c r="D193" s="50"/>
      <c r="E193" s="50"/>
      <c r="F193" s="50"/>
      <c r="G193" s="50"/>
      <c r="H193" s="50"/>
      <c r="I193" s="50"/>
      <c r="J193" s="50"/>
      <c r="K193" s="50"/>
      <c r="L193" s="50"/>
      <c r="M193" s="50"/>
      <c r="N193" s="50"/>
      <c r="O193" s="50"/>
      <c r="P193" s="50"/>
      <c r="Q193" s="50"/>
      <c r="R193" s="50"/>
      <c r="S193" s="50"/>
      <c r="T193" s="50"/>
      <c r="U193" s="50"/>
      <c r="V193" s="50"/>
      <c r="W193" s="50"/>
      <c r="X193" s="50"/>
      <c r="Y193" s="50"/>
      <c r="Z193" s="50"/>
      <c r="AA193" s="50"/>
      <c r="AB193" s="50"/>
      <c r="AC193" s="50"/>
      <c r="AD193" s="50"/>
      <c r="AE193" s="50"/>
      <c r="AF193" s="50"/>
      <c r="AG193" s="50"/>
      <c r="AH193" s="50"/>
      <c r="AI193" s="50"/>
      <c r="AJ193" s="50"/>
      <c r="AK193" s="50"/>
      <c r="AL193" s="50"/>
      <c r="AM193" s="50"/>
      <c r="AN193" s="50"/>
      <c r="AO193" s="50"/>
      <c r="AP193" s="50"/>
      <c r="AQ193" s="50"/>
      <c r="AR193" s="50"/>
      <c r="AS193" s="50"/>
      <c r="AT193" s="50"/>
      <c r="AU193" s="50"/>
      <c r="AV193" s="50"/>
      <c r="AW193" s="50"/>
      <c r="AX193" s="50"/>
      <c r="AY193" s="50"/>
      <c r="AZ193" s="50"/>
      <c r="BA193" s="50"/>
      <c r="BB193" s="50"/>
      <c r="BC193" s="50"/>
      <c r="BD193" s="50"/>
      <c r="BE193" s="50"/>
      <c r="BF193" s="50"/>
      <c r="BG193" s="50"/>
      <c r="BH193" s="50"/>
      <c r="BI193" s="50"/>
      <c r="BJ193" s="50"/>
      <c r="DD193" s="46">
        <v>2930</v>
      </c>
      <c r="DE193" s="47" t="s">
        <v>709</v>
      </c>
      <c r="XFD193"/>
    </row>
    <row r="194" spans="2:109 16384:16384" s="7" customFormat="1" ht="15.75" hidden="1" thickBot="1" x14ac:dyDescent="0.3">
      <c r="B194" s="50"/>
      <c r="C194" s="50"/>
      <c r="D194" s="50"/>
      <c r="E194" s="50"/>
      <c r="F194" s="50"/>
      <c r="G194" s="50"/>
      <c r="H194" s="50"/>
      <c r="I194" s="50"/>
      <c r="J194" s="50"/>
      <c r="K194" s="50"/>
      <c r="L194" s="50"/>
      <c r="M194" s="50"/>
      <c r="N194" s="50"/>
      <c r="O194" s="50"/>
      <c r="P194" s="50"/>
      <c r="Q194" s="50"/>
      <c r="R194" s="50"/>
      <c r="S194" s="50"/>
      <c r="T194" s="50"/>
      <c r="U194" s="50"/>
      <c r="V194" s="50"/>
      <c r="W194" s="50"/>
      <c r="X194" s="50"/>
      <c r="Y194" s="50"/>
      <c r="Z194" s="50"/>
      <c r="AA194" s="50"/>
      <c r="AB194" s="50"/>
      <c r="AC194" s="50"/>
      <c r="AD194" s="50"/>
      <c r="AE194" s="50"/>
      <c r="AF194" s="50"/>
      <c r="AG194" s="50"/>
      <c r="AH194" s="50"/>
      <c r="AI194" s="50"/>
      <c r="AJ194" s="50"/>
      <c r="AK194" s="50"/>
      <c r="AL194" s="50"/>
      <c r="AM194" s="50"/>
      <c r="AN194" s="50"/>
      <c r="AO194" s="50"/>
      <c r="AP194" s="50"/>
      <c r="AQ194" s="50"/>
      <c r="AR194" s="50"/>
      <c r="AS194" s="50"/>
      <c r="AT194" s="50"/>
      <c r="AU194" s="50"/>
      <c r="AV194" s="50"/>
      <c r="AW194" s="50"/>
      <c r="AX194" s="50"/>
      <c r="AY194" s="50"/>
      <c r="AZ194" s="50"/>
      <c r="BA194" s="50"/>
      <c r="BB194" s="50"/>
      <c r="BC194" s="50"/>
      <c r="BD194" s="50"/>
      <c r="BE194" s="50"/>
      <c r="BF194" s="50"/>
      <c r="BG194" s="50"/>
      <c r="BH194" s="50"/>
      <c r="BI194" s="50"/>
      <c r="BJ194" s="50"/>
      <c r="DD194" s="46">
        <v>3011</v>
      </c>
      <c r="DE194" s="47" t="s">
        <v>710</v>
      </c>
      <c r="XFD194"/>
    </row>
    <row r="195" spans="2:109 16384:16384" s="7" customFormat="1" ht="15.75" hidden="1" thickBot="1" x14ac:dyDescent="0.3">
      <c r="B195" s="50"/>
      <c r="C195" s="50"/>
      <c r="D195" s="50"/>
      <c r="E195" s="50"/>
      <c r="F195" s="50"/>
      <c r="G195" s="50"/>
      <c r="H195" s="50"/>
      <c r="I195" s="50"/>
      <c r="J195" s="50"/>
      <c r="K195" s="50"/>
      <c r="L195" s="50"/>
      <c r="M195" s="50"/>
      <c r="N195" s="50"/>
      <c r="O195" s="50"/>
      <c r="P195" s="50"/>
      <c r="Q195" s="50"/>
      <c r="R195" s="50"/>
      <c r="S195" s="50"/>
      <c r="T195" s="50"/>
      <c r="U195" s="50"/>
      <c r="V195" s="50"/>
      <c r="W195" s="50"/>
      <c r="X195" s="50"/>
      <c r="Y195" s="50"/>
      <c r="Z195" s="50"/>
      <c r="AA195" s="50"/>
      <c r="AB195" s="50"/>
      <c r="AC195" s="50"/>
      <c r="AD195" s="50"/>
      <c r="AE195" s="50"/>
      <c r="AF195" s="50"/>
      <c r="AG195" s="50"/>
      <c r="AH195" s="50"/>
      <c r="AI195" s="50"/>
      <c r="AJ195" s="50"/>
      <c r="AK195" s="50"/>
      <c r="AL195" s="50"/>
      <c r="AM195" s="50"/>
      <c r="AN195" s="50"/>
      <c r="AO195" s="50"/>
      <c r="AP195" s="50"/>
      <c r="AQ195" s="50"/>
      <c r="AR195" s="50"/>
      <c r="AS195" s="50"/>
      <c r="AT195" s="50"/>
      <c r="AU195" s="50"/>
      <c r="AV195" s="50"/>
      <c r="AW195" s="50"/>
      <c r="AX195" s="50"/>
      <c r="AY195" s="50"/>
      <c r="AZ195" s="50"/>
      <c r="BA195" s="50"/>
      <c r="BB195" s="50"/>
      <c r="BC195" s="50"/>
      <c r="BD195" s="50"/>
      <c r="BE195" s="50"/>
      <c r="BF195" s="50"/>
      <c r="BG195" s="50"/>
      <c r="BH195" s="50"/>
      <c r="BI195" s="50"/>
      <c r="BJ195" s="50"/>
      <c r="DD195" s="46">
        <v>3012</v>
      </c>
      <c r="DE195" s="47" t="s">
        <v>711</v>
      </c>
      <c r="XFD195"/>
    </row>
    <row r="196" spans="2:109 16384:16384" s="7" customFormat="1" ht="15.75" hidden="1" thickBot="1" x14ac:dyDescent="0.3">
      <c r="B196" s="50"/>
      <c r="C196" s="50"/>
      <c r="D196" s="50"/>
      <c r="E196" s="50"/>
      <c r="F196" s="50"/>
      <c r="G196" s="50"/>
      <c r="H196" s="50"/>
      <c r="I196" s="50"/>
      <c r="J196" s="50"/>
      <c r="K196" s="50"/>
      <c r="L196" s="50"/>
      <c r="M196" s="50"/>
      <c r="N196" s="50"/>
      <c r="O196" s="50"/>
      <c r="P196" s="50"/>
      <c r="Q196" s="50"/>
      <c r="R196" s="50"/>
      <c r="S196" s="50"/>
      <c r="T196" s="50"/>
      <c r="U196" s="50"/>
      <c r="V196" s="50"/>
      <c r="W196" s="50"/>
      <c r="X196" s="50"/>
      <c r="Y196" s="50"/>
      <c r="Z196" s="50"/>
      <c r="AA196" s="50"/>
      <c r="AB196" s="50"/>
      <c r="AC196" s="50"/>
      <c r="AD196" s="50"/>
      <c r="AE196" s="50"/>
      <c r="AF196" s="50"/>
      <c r="AG196" s="50"/>
      <c r="AH196" s="50"/>
      <c r="AI196" s="50"/>
      <c r="AJ196" s="50"/>
      <c r="AK196" s="50"/>
      <c r="AL196" s="50"/>
      <c r="AM196" s="50"/>
      <c r="AN196" s="50"/>
      <c r="AO196" s="50"/>
      <c r="AP196" s="50"/>
      <c r="AQ196" s="50"/>
      <c r="AR196" s="50"/>
      <c r="AS196" s="50"/>
      <c r="AT196" s="50"/>
      <c r="AU196" s="50"/>
      <c r="AV196" s="50"/>
      <c r="AW196" s="50"/>
      <c r="AX196" s="50"/>
      <c r="AY196" s="50"/>
      <c r="AZ196" s="50"/>
      <c r="BA196" s="50"/>
      <c r="BB196" s="50"/>
      <c r="BC196" s="50"/>
      <c r="BD196" s="50"/>
      <c r="BE196" s="50"/>
      <c r="BF196" s="50"/>
      <c r="BG196" s="50"/>
      <c r="BH196" s="50"/>
      <c r="BI196" s="50"/>
      <c r="BJ196" s="50"/>
      <c r="DD196" s="46">
        <v>3020</v>
      </c>
      <c r="DE196" s="47" t="s">
        <v>712</v>
      </c>
      <c r="XFD196"/>
    </row>
    <row r="197" spans="2:109 16384:16384" s="7" customFormat="1" ht="15.75" hidden="1" thickBot="1" x14ac:dyDescent="0.3">
      <c r="B197" s="50"/>
      <c r="C197" s="50"/>
      <c r="D197" s="50"/>
      <c r="E197" s="50"/>
      <c r="F197" s="50"/>
      <c r="G197" s="50"/>
      <c r="H197" s="50"/>
      <c r="I197" s="50"/>
      <c r="J197" s="50"/>
      <c r="K197" s="50"/>
      <c r="L197" s="50"/>
      <c r="M197" s="50"/>
      <c r="N197" s="50"/>
      <c r="O197" s="50"/>
      <c r="P197" s="50"/>
      <c r="Q197" s="50"/>
      <c r="R197" s="50"/>
      <c r="S197" s="50"/>
      <c r="T197" s="50"/>
      <c r="U197" s="50"/>
      <c r="V197" s="50"/>
      <c r="W197" s="50"/>
      <c r="X197" s="50"/>
      <c r="Y197" s="50"/>
      <c r="Z197" s="50"/>
      <c r="AA197" s="50"/>
      <c r="AB197" s="50"/>
      <c r="AC197" s="50"/>
      <c r="AD197" s="50"/>
      <c r="AE197" s="50"/>
      <c r="AF197" s="50"/>
      <c r="AG197" s="50"/>
      <c r="AH197" s="50"/>
      <c r="AI197" s="50"/>
      <c r="AJ197" s="50"/>
      <c r="AK197" s="50"/>
      <c r="AL197" s="50"/>
      <c r="AM197" s="50"/>
      <c r="AN197" s="50"/>
      <c r="AO197" s="50"/>
      <c r="AP197" s="50"/>
      <c r="AQ197" s="50"/>
      <c r="AR197" s="50"/>
      <c r="AS197" s="50"/>
      <c r="AT197" s="50"/>
      <c r="AU197" s="50"/>
      <c r="AV197" s="50"/>
      <c r="AW197" s="50"/>
      <c r="AX197" s="50"/>
      <c r="AY197" s="50"/>
      <c r="AZ197" s="50"/>
      <c r="BA197" s="50"/>
      <c r="BB197" s="50"/>
      <c r="BC197" s="50"/>
      <c r="BD197" s="50"/>
      <c r="BE197" s="50"/>
      <c r="BF197" s="50"/>
      <c r="BG197" s="50"/>
      <c r="BH197" s="50"/>
      <c r="BI197" s="50"/>
      <c r="BJ197" s="50"/>
      <c r="DD197" s="46">
        <v>3030</v>
      </c>
      <c r="DE197" s="47" t="s">
        <v>713</v>
      </c>
      <c r="XFD197"/>
    </row>
    <row r="198" spans="2:109 16384:16384" s="7" customFormat="1" ht="15.75" hidden="1" thickBot="1" x14ac:dyDescent="0.3">
      <c r="B198" s="50"/>
      <c r="C198" s="50"/>
      <c r="D198" s="50"/>
      <c r="E198" s="50"/>
      <c r="F198" s="50"/>
      <c r="G198" s="50"/>
      <c r="H198" s="50"/>
      <c r="I198" s="50"/>
      <c r="J198" s="50"/>
      <c r="K198" s="50"/>
      <c r="L198" s="50"/>
      <c r="M198" s="50"/>
      <c r="N198" s="50"/>
      <c r="O198" s="50"/>
      <c r="P198" s="50"/>
      <c r="Q198" s="50"/>
      <c r="R198" s="50"/>
      <c r="S198" s="50"/>
      <c r="T198" s="50"/>
      <c r="U198" s="50"/>
      <c r="V198" s="50"/>
      <c r="W198" s="50"/>
      <c r="X198" s="50"/>
      <c r="Y198" s="50"/>
      <c r="Z198" s="50"/>
      <c r="AA198" s="50"/>
      <c r="AB198" s="50"/>
      <c r="AC198" s="50"/>
      <c r="AD198" s="50"/>
      <c r="AE198" s="50"/>
      <c r="AF198" s="50"/>
      <c r="AG198" s="50"/>
      <c r="AH198" s="50"/>
      <c r="AI198" s="50"/>
      <c r="AJ198" s="50"/>
      <c r="AK198" s="50"/>
      <c r="AL198" s="50"/>
      <c r="AM198" s="50"/>
      <c r="AN198" s="50"/>
      <c r="AO198" s="50"/>
      <c r="AP198" s="50"/>
      <c r="AQ198" s="50"/>
      <c r="AR198" s="50"/>
      <c r="AS198" s="50"/>
      <c r="AT198" s="50"/>
      <c r="AU198" s="50"/>
      <c r="AV198" s="50"/>
      <c r="AW198" s="50"/>
      <c r="AX198" s="50"/>
      <c r="AY198" s="50"/>
      <c r="AZ198" s="50"/>
      <c r="BA198" s="50"/>
      <c r="BB198" s="50"/>
      <c r="BC198" s="50"/>
      <c r="BD198" s="50"/>
      <c r="BE198" s="50"/>
      <c r="BF198" s="50"/>
      <c r="BG198" s="50"/>
      <c r="BH198" s="50"/>
      <c r="BI198" s="50"/>
      <c r="BJ198" s="50"/>
      <c r="DD198" s="46">
        <v>3040</v>
      </c>
      <c r="DE198" s="47" t="s">
        <v>714</v>
      </c>
      <c r="XFD198"/>
    </row>
    <row r="199" spans="2:109 16384:16384" s="7" customFormat="1" ht="15.75" hidden="1" thickBot="1" x14ac:dyDescent="0.3">
      <c r="B199" s="50"/>
      <c r="C199" s="50"/>
      <c r="D199" s="50"/>
      <c r="E199" s="50"/>
      <c r="F199" s="50"/>
      <c r="G199" s="50"/>
      <c r="H199" s="50"/>
      <c r="I199" s="50"/>
      <c r="J199" s="50"/>
      <c r="K199" s="50"/>
      <c r="L199" s="50"/>
      <c r="M199" s="50"/>
      <c r="N199" s="50"/>
      <c r="O199" s="50"/>
      <c r="P199" s="50"/>
      <c r="Q199" s="50"/>
      <c r="R199" s="50"/>
      <c r="S199" s="50"/>
      <c r="T199" s="50"/>
      <c r="U199" s="50"/>
      <c r="V199" s="50"/>
      <c r="W199" s="50"/>
      <c r="X199" s="50"/>
      <c r="Y199" s="50"/>
      <c r="Z199" s="50"/>
      <c r="AA199" s="50"/>
      <c r="AB199" s="50"/>
      <c r="AC199" s="50"/>
      <c r="AD199" s="50"/>
      <c r="AE199" s="50"/>
      <c r="AF199" s="50"/>
      <c r="AG199" s="50"/>
      <c r="AH199" s="50"/>
      <c r="AI199" s="50"/>
      <c r="AJ199" s="50"/>
      <c r="AK199" s="50"/>
      <c r="AL199" s="50"/>
      <c r="AM199" s="50"/>
      <c r="AN199" s="50"/>
      <c r="AO199" s="50"/>
      <c r="AP199" s="50"/>
      <c r="AQ199" s="50"/>
      <c r="AR199" s="50"/>
      <c r="AS199" s="50"/>
      <c r="AT199" s="50"/>
      <c r="AU199" s="50"/>
      <c r="AV199" s="50"/>
      <c r="AW199" s="50"/>
      <c r="AX199" s="50"/>
      <c r="AY199" s="50"/>
      <c r="AZ199" s="50"/>
      <c r="BA199" s="50"/>
      <c r="BB199" s="50"/>
      <c r="BC199" s="50"/>
      <c r="BD199" s="50"/>
      <c r="BE199" s="50"/>
      <c r="BF199" s="50"/>
      <c r="BG199" s="50"/>
      <c r="BH199" s="50"/>
      <c r="BI199" s="50"/>
      <c r="BJ199" s="50"/>
      <c r="DD199" s="46">
        <v>3091</v>
      </c>
      <c r="DE199" s="47" t="s">
        <v>715</v>
      </c>
      <c r="XFD199"/>
    </row>
    <row r="200" spans="2:109 16384:16384" s="7" customFormat="1" ht="15.75" hidden="1" thickBot="1" x14ac:dyDescent="0.3">
      <c r="B200" s="50"/>
      <c r="C200" s="50"/>
      <c r="D200" s="50"/>
      <c r="E200" s="50"/>
      <c r="F200" s="50"/>
      <c r="G200" s="50"/>
      <c r="H200" s="50"/>
      <c r="I200" s="50"/>
      <c r="J200" s="50"/>
      <c r="K200" s="50"/>
      <c r="L200" s="50"/>
      <c r="M200" s="50"/>
      <c r="N200" s="50"/>
      <c r="O200" s="50"/>
      <c r="P200" s="50"/>
      <c r="Q200" s="50"/>
      <c r="R200" s="50"/>
      <c r="S200" s="50"/>
      <c r="T200" s="50"/>
      <c r="U200" s="50"/>
      <c r="V200" s="50"/>
      <c r="W200" s="50"/>
      <c r="X200" s="50"/>
      <c r="Y200" s="50"/>
      <c r="Z200" s="50"/>
      <c r="AA200" s="50"/>
      <c r="AB200" s="50"/>
      <c r="AC200" s="50"/>
      <c r="AD200" s="50"/>
      <c r="AE200" s="50"/>
      <c r="AF200" s="50"/>
      <c r="AG200" s="50"/>
      <c r="AH200" s="50"/>
      <c r="AI200" s="50"/>
      <c r="AJ200" s="50"/>
      <c r="AK200" s="50"/>
      <c r="AL200" s="50"/>
      <c r="AM200" s="50"/>
      <c r="AN200" s="50"/>
      <c r="AO200" s="50"/>
      <c r="AP200" s="50"/>
      <c r="AQ200" s="50"/>
      <c r="AR200" s="50"/>
      <c r="AS200" s="50"/>
      <c r="AT200" s="50"/>
      <c r="AU200" s="50"/>
      <c r="AV200" s="50"/>
      <c r="AW200" s="50"/>
      <c r="AX200" s="50"/>
      <c r="AY200" s="50"/>
      <c r="AZ200" s="50"/>
      <c r="BA200" s="50"/>
      <c r="BB200" s="50"/>
      <c r="BC200" s="50"/>
      <c r="BD200" s="50"/>
      <c r="BE200" s="50"/>
      <c r="BF200" s="50"/>
      <c r="BG200" s="50"/>
      <c r="BH200" s="50"/>
      <c r="BI200" s="50"/>
      <c r="BJ200" s="50"/>
      <c r="DD200" s="46">
        <v>3092</v>
      </c>
      <c r="DE200" s="47" t="s">
        <v>716</v>
      </c>
      <c r="XFD200"/>
    </row>
    <row r="201" spans="2:109 16384:16384" s="7" customFormat="1" ht="15.75" hidden="1" thickBot="1" x14ac:dyDescent="0.3">
      <c r="B201" s="50"/>
      <c r="C201" s="50"/>
      <c r="D201" s="50"/>
      <c r="E201" s="50"/>
      <c r="F201" s="50"/>
      <c r="G201" s="50"/>
      <c r="H201" s="50"/>
      <c r="I201" s="50"/>
      <c r="J201" s="50"/>
      <c r="K201" s="50"/>
      <c r="L201" s="50"/>
      <c r="M201" s="50"/>
      <c r="N201" s="50"/>
      <c r="O201" s="50"/>
      <c r="P201" s="50"/>
      <c r="Q201" s="50"/>
      <c r="R201" s="50"/>
      <c r="S201" s="50"/>
      <c r="T201" s="50"/>
      <c r="U201" s="50"/>
      <c r="V201" s="50"/>
      <c r="W201" s="50"/>
      <c r="X201" s="50"/>
      <c r="Y201" s="50"/>
      <c r="Z201" s="50"/>
      <c r="AA201" s="50"/>
      <c r="AB201" s="50"/>
      <c r="AC201" s="50"/>
      <c r="AD201" s="50"/>
      <c r="AE201" s="50"/>
      <c r="AF201" s="50"/>
      <c r="AG201" s="50"/>
      <c r="AH201" s="50"/>
      <c r="AI201" s="50"/>
      <c r="AJ201" s="50"/>
      <c r="AK201" s="50"/>
      <c r="AL201" s="50"/>
      <c r="AM201" s="50"/>
      <c r="AN201" s="50"/>
      <c r="AO201" s="50"/>
      <c r="AP201" s="50"/>
      <c r="AQ201" s="50"/>
      <c r="AR201" s="50"/>
      <c r="AS201" s="50"/>
      <c r="AT201" s="50"/>
      <c r="AU201" s="50"/>
      <c r="AV201" s="50"/>
      <c r="AW201" s="50"/>
      <c r="AX201" s="50"/>
      <c r="AY201" s="50"/>
      <c r="AZ201" s="50"/>
      <c r="BA201" s="50"/>
      <c r="BB201" s="50"/>
      <c r="BC201" s="50"/>
      <c r="BD201" s="50"/>
      <c r="BE201" s="50"/>
      <c r="BF201" s="50"/>
      <c r="BG201" s="50"/>
      <c r="BH201" s="50"/>
      <c r="BI201" s="50"/>
      <c r="BJ201" s="50"/>
      <c r="DD201" s="46">
        <v>3099</v>
      </c>
      <c r="DE201" s="47" t="s">
        <v>717</v>
      </c>
      <c r="XFD201"/>
    </row>
    <row r="202" spans="2:109 16384:16384" s="7" customFormat="1" ht="15.75" hidden="1" thickBot="1" x14ac:dyDescent="0.3">
      <c r="B202" s="50"/>
      <c r="C202" s="50"/>
      <c r="D202" s="50"/>
      <c r="E202" s="50"/>
      <c r="F202" s="50"/>
      <c r="G202" s="50"/>
      <c r="H202" s="50"/>
      <c r="I202" s="50"/>
      <c r="J202" s="50"/>
      <c r="K202" s="50"/>
      <c r="L202" s="50"/>
      <c r="M202" s="50"/>
      <c r="N202" s="50"/>
      <c r="O202" s="50"/>
      <c r="P202" s="50"/>
      <c r="Q202" s="50"/>
      <c r="R202" s="50"/>
      <c r="S202" s="50"/>
      <c r="T202" s="50"/>
      <c r="U202" s="50"/>
      <c r="V202" s="50"/>
      <c r="W202" s="50"/>
      <c r="X202" s="50"/>
      <c r="Y202" s="50"/>
      <c r="Z202" s="50"/>
      <c r="AA202" s="50"/>
      <c r="AB202" s="50"/>
      <c r="AC202" s="50"/>
      <c r="AD202" s="50"/>
      <c r="AE202" s="50"/>
      <c r="AF202" s="50"/>
      <c r="AG202" s="50"/>
      <c r="AH202" s="50"/>
      <c r="AI202" s="50"/>
      <c r="AJ202" s="50"/>
      <c r="AK202" s="50"/>
      <c r="AL202" s="50"/>
      <c r="AM202" s="50"/>
      <c r="AN202" s="50"/>
      <c r="AO202" s="50"/>
      <c r="AP202" s="50"/>
      <c r="AQ202" s="50"/>
      <c r="AR202" s="50"/>
      <c r="AS202" s="50"/>
      <c r="AT202" s="50"/>
      <c r="AU202" s="50"/>
      <c r="AV202" s="50"/>
      <c r="AW202" s="50"/>
      <c r="AX202" s="50"/>
      <c r="AY202" s="50"/>
      <c r="AZ202" s="50"/>
      <c r="BA202" s="50"/>
      <c r="BB202" s="50"/>
      <c r="BC202" s="50"/>
      <c r="BD202" s="50"/>
      <c r="BE202" s="50"/>
      <c r="BF202" s="50"/>
      <c r="BG202" s="50"/>
      <c r="BH202" s="50"/>
      <c r="BI202" s="50"/>
      <c r="BJ202" s="50"/>
      <c r="DD202" s="46">
        <v>3110</v>
      </c>
      <c r="DE202" s="47" t="s">
        <v>718</v>
      </c>
      <c r="XFD202"/>
    </row>
    <row r="203" spans="2:109 16384:16384" s="7" customFormat="1" ht="15.75" hidden="1" thickBot="1" x14ac:dyDescent="0.3">
      <c r="B203" s="50"/>
      <c r="C203" s="50"/>
      <c r="D203" s="50"/>
      <c r="E203" s="50"/>
      <c r="F203" s="50"/>
      <c r="G203" s="50"/>
      <c r="H203" s="50"/>
      <c r="I203" s="50"/>
      <c r="J203" s="50"/>
      <c r="K203" s="50"/>
      <c r="L203" s="50"/>
      <c r="M203" s="50"/>
      <c r="N203" s="50"/>
      <c r="O203" s="50"/>
      <c r="P203" s="50"/>
      <c r="Q203" s="50"/>
      <c r="R203" s="50"/>
      <c r="S203" s="50"/>
      <c r="T203" s="50"/>
      <c r="U203" s="50"/>
      <c r="V203" s="50"/>
      <c r="W203" s="50"/>
      <c r="X203" s="50"/>
      <c r="Y203" s="50"/>
      <c r="Z203" s="50"/>
      <c r="AA203" s="50"/>
      <c r="AB203" s="50"/>
      <c r="AC203" s="50"/>
      <c r="AD203" s="50"/>
      <c r="AE203" s="50"/>
      <c r="AF203" s="50"/>
      <c r="AG203" s="50"/>
      <c r="AH203" s="50"/>
      <c r="AI203" s="50"/>
      <c r="AJ203" s="50"/>
      <c r="AK203" s="50"/>
      <c r="AL203" s="50"/>
      <c r="AM203" s="50"/>
      <c r="AN203" s="50"/>
      <c r="AO203" s="50"/>
      <c r="AP203" s="50"/>
      <c r="AQ203" s="50"/>
      <c r="AR203" s="50"/>
      <c r="AS203" s="50"/>
      <c r="AT203" s="50"/>
      <c r="AU203" s="50"/>
      <c r="AV203" s="50"/>
      <c r="AW203" s="50"/>
      <c r="AX203" s="50"/>
      <c r="AY203" s="50"/>
      <c r="AZ203" s="50"/>
      <c r="BA203" s="50"/>
      <c r="BB203" s="50"/>
      <c r="BC203" s="50"/>
      <c r="BD203" s="50"/>
      <c r="BE203" s="50"/>
      <c r="BF203" s="50"/>
      <c r="BG203" s="50"/>
      <c r="BH203" s="50"/>
      <c r="BI203" s="50"/>
      <c r="BJ203" s="50"/>
      <c r="DD203" s="46">
        <v>3120</v>
      </c>
      <c r="DE203" s="47" t="s">
        <v>719</v>
      </c>
      <c r="XFD203"/>
    </row>
    <row r="204" spans="2:109 16384:16384" s="7" customFormat="1" ht="15.75" hidden="1" thickBot="1" x14ac:dyDescent="0.3">
      <c r="B204" s="50"/>
      <c r="C204" s="50"/>
      <c r="D204" s="50"/>
      <c r="E204" s="50"/>
      <c r="F204" s="50"/>
      <c r="G204" s="50"/>
      <c r="H204" s="50"/>
      <c r="I204" s="50"/>
      <c r="J204" s="50"/>
      <c r="K204" s="50"/>
      <c r="L204" s="50"/>
      <c r="M204" s="50"/>
      <c r="N204" s="50"/>
      <c r="O204" s="50"/>
      <c r="P204" s="50"/>
      <c r="Q204" s="50"/>
      <c r="R204" s="50"/>
      <c r="S204" s="50"/>
      <c r="T204" s="50"/>
      <c r="U204" s="50"/>
      <c r="V204" s="50"/>
      <c r="W204" s="50"/>
      <c r="X204" s="50"/>
      <c r="Y204" s="50"/>
      <c r="Z204" s="50"/>
      <c r="AA204" s="50"/>
      <c r="AB204" s="50"/>
      <c r="AC204" s="50"/>
      <c r="AD204" s="50"/>
      <c r="AE204" s="50"/>
      <c r="AF204" s="50"/>
      <c r="AG204" s="50"/>
      <c r="AH204" s="50"/>
      <c r="AI204" s="50"/>
      <c r="AJ204" s="50"/>
      <c r="AK204" s="50"/>
      <c r="AL204" s="50"/>
      <c r="AM204" s="50"/>
      <c r="AN204" s="50"/>
      <c r="AO204" s="50"/>
      <c r="AP204" s="50"/>
      <c r="AQ204" s="50"/>
      <c r="AR204" s="50"/>
      <c r="AS204" s="50"/>
      <c r="AT204" s="50"/>
      <c r="AU204" s="50"/>
      <c r="AV204" s="50"/>
      <c r="AW204" s="50"/>
      <c r="AX204" s="50"/>
      <c r="AY204" s="50"/>
      <c r="AZ204" s="50"/>
      <c r="BA204" s="50"/>
      <c r="BB204" s="50"/>
      <c r="BC204" s="50"/>
      <c r="BD204" s="50"/>
      <c r="BE204" s="50"/>
      <c r="BF204" s="50"/>
      <c r="BG204" s="50"/>
      <c r="BH204" s="50"/>
      <c r="BI204" s="50"/>
      <c r="BJ204" s="50"/>
      <c r="DD204" s="46">
        <v>3210</v>
      </c>
      <c r="DE204" s="47" t="s">
        <v>720</v>
      </c>
      <c r="XFD204"/>
    </row>
    <row r="205" spans="2:109 16384:16384" s="7" customFormat="1" ht="15.75" hidden="1" thickBot="1" x14ac:dyDescent="0.3">
      <c r="B205" s="50"/>
      <c r="C205" s="50"/>
      <c r="D205" s="50"/>
      <c r="E205" s="50"/>
      <c r="F205" s="50"/>
      <c r="G205" s="50"/>
      <c r="H205" s="50"/>
      <c r="I205" s="50"/>
      <c r="J205" s="50"/>
      <c r="K205" s="50"/>
      <c r="L205" s="50"/>
      <c r="M205" s="50"/>
      <c r="N205" s="50"/>
      <c r="O205" s="50"/>
      <c r="P205" s="50"/>
      <c r="Q205" s="50"/>
      <c r="R205" s="50"/>
      <c r="S205" s="50"/>
      <c r="T205" s="50"/>
      <c r="U205" s="50"/>
      <c r="V205" s="50"/>
      <c r="W205" s="50"/>
      <c r="X205" s="50"/>
      <c r="Y205" s="50"/>
      <c r="Z205" s="50"/>
      <c r="AA205" s="50"/>
      <c r="AB205" s="50"/>
      <c r="AC205" s="50"/>
      <c r="AD205" s="50"/>
      <c r="AE205" s="50"/>
      <c r="AF205" s="50"/>
      <c r="AG205" s="50"/>
      <c r="AH205" s="50"/>
      <c r="AI205" s="50"/>
      <c r="AJ205" s="50"/>
      <c r="AK205" s="50"/>
      <c r="AL205" s="50"/>
      <c r="AM205" s="50"/>
      <c r="AN205" s="50"/>
      <c r="AO205" s="50"/>
      <c r="AP205" s="50"/>
      <c r="AQ205" s="50"/>
      <c r="AR205" s="50"/>
      <c r="AS205" s="50"/>
      <c r="AT205" s="50"/>
      <c r="AU205" s="50"/>
      <c r="AV205" s="50"/>
      <c r="AW205" s="50"/>
      <c r="AX205" s="50"/>
      <c r="AY205" s="50"/>
      <c r="AZ205" s="50"/>
      <c r="BA205" s="50"/>
      <c r="BB205" s="50"/>
      <c r="BC205" s="50"/>
      <c r="BD205" s="50"/>
      <c r="BE205" s="50"/>
      <c r="BF205" s="50"/>
      <c r="BG205" s="50"/>
      <c r="BH205" s="50"/>
      <c r="BI205" s="50"/>
      <c r="BJ205" s="50"/>
      <c r="DD205" s="46">
        <v>3220</v>
      </c>
      <c r="DE205" s="47" t="s">
        <v>721</v>
      </c>
      <c r="XFD205"/>
    </row>
    <row r="206" spans="2:109 16384:16384" s="7" customFormat="1" ht="15.75" hidden="1" thickBot="1" x14ac:dyDescent="0.3">
      <c r="B206" s="50"/>
      <c r="C206" s="50"/>
      <c r="D206" s="50"/>
      <c r="E206" s="50"/>
      <c r="F206" s="50"/>
      <c r="G206" s="50"/>
      <c r="H206" s="50"/>
      <c r="I206" s="50"/>
      <c r="J206" s="50"/>
      <c r="K206" s="50"/>
      <c r="L206" s="50"/>
      <c r="M206" s="50"/>
      <c r="N206" s="50"/>
      <c r="O206" s="50"/>
      <c r="P206" s="50"/>
      <c r="Q206" s="50"/>
      <c r="R206" s="50"/>
      <c r="S206" s="50"/>
      <c r="T206" s="50"/>
      <c r="U206" s="50"/>
      <c r="V206" s="50"/>
      <c r="W206" s="50"/>
      <c r="X206" s="50"/>
      <c r="Y206" s="50"/>
      <c r="Z206" s="50"/>
      <c r="AA206" s="50"/>
      <c r="AB206" s="50"/>
      <c r="AC206" s="50"/>
      <c r="AD206" s="50"/>
      <c r="AE206" s="50"/>
      <c r="AF206" s="50"/>
      <c r="AG206" s="50"/>
      <c r="AH206" s="50"/>
      <c r="AI206" s="50"/>
      <c r="AJ206" s="50"/>
      <c r="AK206" s="50"/>
      <c r="AL206" s="50"/>
      <c r="AM206" s="50"/>
      <c r="AN206" s="50"/>
      <c r="AO206" s="50"/>
      <c r="AP206" s="50"/>
      <c r="AQ206" s="50"/>
      <c r="AR206" s="50"/>
      <c r="AS206" s="50"/>
      <c r="AT206" s="50"/>
      <c r="AU206" s="50"/>
      <c r="AV206" s="50"/>
      <c r="AW206" s="50"/>
      <c r="AX206" s="50"/>
      <c r="AY206" s="50"/>
      <c r="AZ206" s="50"/>
      <c r="BA206" s="50"/>
      <c r="BB206" s="50"/>
      <c r="BC206" s="50"/>
      <c r="BD206" s="50"/>
      <c r="BE206" s="50"/>
      <c r="BF206" s="50"/>
      <c r="BG206" s="50"/>
      <c r="BH206" s="50"/>
      <c r="BI206" s="50"/>
      <c r="BJ206" s="50"/>
      <c r="DD206" s="46">
        <v>3230</v>
      </c>
      <c r="DE206" s="47" t="s">
        <v>722</v>
      </c>
      <c r="XFD206"/>
    </row>
    <row r="207" spans="2:109 16384:16384" s="7" customFormat="1" ht="15.75" hidden="1" thickBot="1" x14ac:dyDescent="0.3">
      <c r="B207" s="50"/>
      <c r="C207" s="50"/>
      <c r="D207" s="50"/>
      <c r="E207" s="50"/>
      <c r="F207" s="50"/>
      <c r="G207" s="50"/>
      <c r="H207" s="50"/>
      <c r="I207" s="50"/>
      <c r="J207" s="50"/>
      <c r="K207" s="50"/>
      <c r="L207" s="50"/>
      <c r="M207" s="50"/>
      <c r="N207" s="50"/>
      <c r="O207" s="50"/>
      <c r="P207" s="50"/>
      <c r="Q207" s="50"/>
      <c r="R207" s="50"/>
      <c r="S207" s="50"/>
      <c r="T207" s="50"/>
      <c r="U207" s="50"/>
      <c r="V207" s="50"/>
      <c r="W207" s="50"/>
      <c r="X207" s="50"/>
      <c r="Y207" s="50"/>
      <c r="Z207" s="50"/>
      <c r="AA207" s="50"/>
      <c r="AB207" s="50"/>
      <c r="AC207" s="50"/>
      <c r="AD207" s="50"/>
      <c r="AE207" s="50"/>
      <c r="AF207" s="50"/>
      <c r="AG207" s="50"/>
      <c r="AH207" s="50"/>
      <c r="AI207" s="50"/>
      <c r="AJ207" s="50"/>
      <c r="AK207" s="50"/>
      <c r="AL207" s="50"/>
      <c r="AM207" s="50"/>
      <c r="AN207" s="50"/>
      <c r="AO207" s="50"/>
      <c r="AP207" s="50"/>
      <c r="AQ207" s="50"/>
      <c r="AR207" s="50"/>
      <c r="AS207" s="50"/>
      <c r="AT207" s="50"/>
      <c r="AU207" s="50"/>
      <c r="AV207" s="50"/>
      <c r="AW207" s="50"/>
      <c r="AX207" s="50"/>
      <c r="AY207" s="50"/>
      <c r="AZ207" s="50"/>
      <c r="BA207" s="50"/>
      <c r="BB207" s="50"/>
      <c r="BC207" s="50"/>
      <c r="BD207" s="50"/>
      <c r="BE207" s="50"/>
      <c r="BF207" s="50"/>
      <c r="BG207" s="50"/>
      <c r="BH207" s="50"/>
      <c r="BI207" s="50"/>
      <c r="BJ207" s="50"/>
      <c r="DD207" s="46">
        <v>3240</v>
      </c>
      <c r="DE207" s="47" t="s">
        <v>723</v>
      </c>
      <c r="XFD207"/>
    </row>
    <row r="208" spans="2:109 16384:16384" s="7" customFormat="1" ht="15.75" hidden="1" thickBot="1" x14ac:dyDescent="0.3">
      <c r="B208" s="50"/>
      <c r="C208" s="50"/>
      <c r="D208" s="50"/>
      <c r="E208" s="50"/>
      <c r="F208" s="50"/>
      <c r="G208" s="50"/>
      <c r="H208" s="50"/>
      <c r="I208" s="50"/>
      <c r="J208" s="50"/>
      <c r="K208" s="50"/>
      <c r="L208" s="50"/>
      <c r="M208" s="50"/>
      <c r="N208" s="50"/>
      <c r="O208" s="50"/>
      <c r="P208" s="50"/>
      <c r="Q208" s="50"/>
      <c r="R208" s="50"/>
      <c r="S208" s="50"/>
      <c r="T208" s="50"/>
      <c r="U208" s="50"/>
      <c r="V208" s="50"/>
      <c r="W208" s="50"/>
      <c r="X208" s="50"/>
      <c r="Y208" s="50"/>
      <c r="Z208" s="50"/>
      <c r="AA208" s="50"/>
      <c r="AB208" s="50"/>
      <c r="AC208" s="50"/>
      <c r="AD208" s="50"/>
      <c r="AE208" s="50"/>
      <c r="AF208" s="50"/>
      <c r="AG208" s="50"/>
      <c r="AH208" s="50"/>
      <c r="AI208" s="50"/>
      <c r="AJ208" s="50"/>
      <c r="AK208" s="50"/>
      <c r="AL208" s="50"/>
      <c r="AM208" s="50"/>
      <c r="AN208" s="50"/>
      <c r="AO208" s="50"/>
      <c r="AP208" s="50"/>
      <c r="AQ208" s="50"/>
      <c r="AR208" s="50"/>
      <c r="AS208" s="50"/>
      <c r="AT208" s="50"/>
      <c r="AU208" s="50"/>
      <c r="AV208" s="50"/>
      <c r="AW208" s="50"/>
      <c r="AX208" s="50"/>
      <c r="AY208" s="50"/>
      <c r="AZ208" s="50"/>
      <c r="BA208" s="50"/>
      <c r="BB208" s="50"/>
      <c r="BC208" s="50"/>
      <c r="BD208" s="50"/>
      <c r="BE208" s="50"/>
      <c r="BF208" s="50"/>
      <c r="BG208" s="50"/>
      <c r="BH208" s="50"/>
      <c r="BI208" s="50"/>
      <c r="BJ208" s="50"/>
      <c r="DD208" s="46">
        <v>3250</v>
      </c>
      <c r="DE208" s="47" t="s">
        <v>724</v>
      </c>
      <c r="XFD208"/>
    </row>
    <row r="209" spans="2:109 16384:16384" s="7" customFormat="1" ht="15.75" hidden="1" thickBot="1" x14ac:dyDescent="0.3">
      <c r="B209" s="50"/>
      <c r="C209" s="50"/>
      <c r="D209" s="50"/>
      <c r="E209" s="50"/>
      <c r="F209" s="50"/>
      <c r="G209" s="50"/>
      <c r="H209" s="50"/>
      <c r="I209" s="50"/>
      <c r="J209" s="50"/>
      <c r="K209" s="50"/>
      <c r="L209" s="50"/>
      <c r="M209" s="50"/>
      <c r="N209" s="50"/>
      <c r="O209" s="50"/>
      <c r="P209" s="50"/>
      <c r="Q209" s="50"/>
      <c r="R209" s="50"/>
      <c r="S209" s="50"/>
      <c r="T209" s="50"/>
      <c r="U209" s="50"/>
      <c r="V209" s="50"/>
      <c r="W209" s="50"/>
      <c r="X209" s="50"/>
      <c r="Y209" s="50"/>
      <c r="Z209" s="50"/>
      <c r="AA209" s="50"/>
      <c r="AB209" s="50"/>
      <c r="AC209" s="50"/>
      <c r="AD209" s="50"/>
      <c r="AE209" s="50"/>
      <c r="AF209" s="50"/>
      <c r="AG209" s="50"/>
      <c r="AH209" s="50"/>
      <c r="AI209" s="50"/>
      <c r="AJ209" s="50"/>
      <c r="AK209" s="50"/>
      <c r="AL209" s="50"/>
      <c r="AM209" s="50"/>
      <c r="AN209" s="50"/>
      <c r="AO209" s="50"/>
      <c r="AP209" s="50"/>
      <c r="AQ209" s="50"/>
      <c r="AR209" s="50"/>
      <c r="AS209" s="50"/>
      <c r="AT209" s="50"/>
      <c r="AU209" s="50"/>
      <c r="AV209" s="50"/>
      <c r="AW209" s="50"/>
      <c r="AX209" s="50"/>
      <c r="AY209" s="50"/>
      <c r="AZ209" s="50"/>
      <c r="BA209" s="50"/>
      <c r="BB209" s="50"/>
      <c r="BC209" s="50"/>
      <c r="BD209" s="50"/>
      <c r="BE209" s="50"/>
      <c r="BF209" s="50"/>
      <c r="BG209" s="50"/>
      <c r="BH209" s="50"/>
      <c r="BI209" s="50"/>
      <c r="BJ209" s="50"/>
      <c r="DD209" s="46">
        <v>3290</v>
      </c>
      <c r="DE209" s="47" t="s">
        <v>725</v>
      </c>
      <c r="XFD209"/>
    </row>
    <row r="210" spans="2:109 16384:16384" s="7" customFormat="1" ht="15.75" hidden="1" thickBot="1" x14ac:dyDescent="0.3">
      <c r="B210" s="50"/>
      <c r="C210" s="50"/>
      <c r="D210" s="50"/>
      <c r="E210" s="50"/>
      <c r="F210" s="50"/>
      <c r="G210" s="50"/>
      <c r="H210" s="50"/>
      <c r="I210" s="50"/>
      <c r="J210" s="50"/>
      <c r="K210" s="50"/>
      <c r="L210" s="50"/>
      <c r="M210" s="50"/>
      <c r="N210" s="50"/>
      <c r="O210" s="50"/>
      <c r="P210" s="50"/>
      <c r="Q210" s="50"/>
      <c r="R210" s="50"/>
      <c r="S210" s="50"/>
      <c r="T210" s="50"/>
      <c r="U210" s="50"/>
      <c r="V210" s="50"/>
      <c r="W210" s="50"/>
      <c r="X210" s="50"/>
      <c r="Y210" s="50"/>
      <c r="Z210" s="50"/>
      <c r="AA210" s="50"/>
      <c r="AB210" s="50"/>
      <c r="AC210" s="50"/>
      <c r="AD210" s="50"/>
      <c r="AE210" s="50"/>
      <c r="AF210" s="50"/>
      <c r="AG210" s="50"/>
      <c r="AH210" s="50"/>
      <c r="AI210" s="50"/>
      <c r="AJ210" s="50"/>
      <c r="AK210" s="50"/>
      <c r="AL210" s="50"/>
      <c r="AM210" s="50"/>
      <c r="AN210" s="50"/>
      <c r="AO210" s="50"/>
      <c r="AP210" s="50"/>
      <c r="AQ210" s="50"/>
      <c r="AR210" s="50"/>
      <c r="AS210" s="50"/>
      <c r="AT210" s="50"/>
      <c r="AU210" s="50"/>
      <c r="AV210" s="50"/>
      <c r="AW210" s="50"/>
      <c r="AX210" s="50"/>
      <c r="AY210" s="50"/>
      <c r="AZ210" s="50"/>
      <c r="BA210" s="50"/>
      <c r="BB210" s="50"/>
      <c r="BC210" s="50"/>
      <c r="BD210" s="50"/>
      <c r="BE210" s="50"/>
      <c r="BF210" s="50"/>
      <c r="BG210" s="50"/>
      <c r="BH210" s="50"/>
      <c r="BI210" s="50"/>
      <c r="BJ210" s="50"/>
      <c r="DD210" s="46">
        <v>3311</v>
      </c>
      <c r="DE210" s="47" t="s">
        <v>726</v>
      </c>
      <c r="XFD210"/>
    </row>
    <row r="211" spans="2:109 16384:16384" s="7" customFormat="1" ht="15.75" hidden="1" thickBot="1" x14ac:dyDescent="0.3">
      <c r="B211" s="50"/>
      <c r="C211" s="50"/>
      <c r="D211" s="50"/>
      <c r="E211" s="50"/>
      <c r="F211" s="50"/>
      <c r="G211" s="50"/>
      <c r="H211" s="50"/>
      <c r="I211" s="50"/>
      <c r="J211" s="50"/>
      <c r="K211" s="50"/>
      <c r="L211" s="50"/>
      <c r="M211" s="50"/>
      <c r="N211" s="50"/>
      <c r="O211" s="50"/>
      <c r="P211" s="50"/>
      <c r="Q211" s="50"/>
      <c r="R211" s="50"/>
      <c r="S211" s="50"/>
      <c r="T211" s="50"/>
      <c r="U211" s="50"/>
      <c r="V211" s="50"/>
      <c r="W211" s="50"/>
      <c r="X211" s="50"/>
      <c r="Y211" s="50"/>
      <c r="Z211" s="50"/>
      <c r="AA211" s="50"/>
      <c r="AB211" s="50"/>
      <c r="AC211" s="50"/>
      <c r="AD211" s="50"/>
      <c r="AE211" s="50"/>
      <c r="AF211" s="50"/>
      <c r="AG211" s="50"/>
      <c r="AH211" s="50"/>
      <c r="AI211" s="50"/>
      <c r="AJ211" s="50"/>
      <c r="AK211" s="50"/>
      <c r="AL211" s="50"/>
      <c r="AM211" s="50"/>
      <c r="AN211" s="50"/>
      <c r="AO211" s="50"/>
      <c r="AP211" s="50"/>
      <c r="AQ211" s="50"/>
      <c r="AR211" s="50"/>
      <c r="AS211" s="50"/>
      <c r="AT211" s="50"/>
      <c r="AU211" s="50"/>
      <c r="AV211" s="50"/>
      <c r="AW211" s="50"/>
      <c r="AX211" s="50"/>
      <c r="AY211" s="50"/>
      <c r="AZ211" s="50"/>
      <c r="BA211" s="50"/>
      <c r="BB211" s="50"/>
      <c r="BC211" s="50"/>
      <c r="BD211" s="50"/>
      <c r="BE211" s="50"/>
      <c r="BF211" s="50"/>
      <c r="BG211" s="50"/>
      <c r="BH211" s="50"/>
      <c r="BI211" s="50"/>
      <c r="BJ211" s="50"/>
      <c r="DD211" s="46">
        <v>3312</v>
      </c>
      <c r="DE211" s="47" t="s">
        <v>727</v>
      </c>
      <c r="XFD211"/>
    </row>
    <row r="212" spans="2:109 16384:16384" s="7" customFormat="1" ht="15.75" hidden="1" thickBot="1" x14ac:dyDescent="0.3">
      <c r="B212" s="50"/>
      <c r="C212" s="50"/>
      <c r="D212" s="50"/>
      <c r="E212" s="50"/>
      <c r="F212" s="50"/>
      <c r="G212" s="50"/>
      <c r="H212" s="50"/>
      <c r="I212" s="50"/>
      <c r="J212" s="50"/>
      <c r="K212" s="50"/>
      <c r="L212" s="50"/>
      <c r="M212" s="50"/>
      <c r="N212" s="50"/>
      <c r="O212" s="50"/>
      <c r="P212" s="50"/>
      <c r="Q212" s="50"/>
      <c r="R212" s="50"/>
      <c r="S212" s="50"/>
      <c r="T212" s="50"/>
      <c r="U212" s="50"/>
      <c r="V212" s="50"/>
      <c r="W212" s="50"/>
      <c r="X212" s="50"/>
      <c r="Y212" s="50"/>
      <c r="Z212" s="50"/>
      <c r="AA212" s="50"/>
      <c r="AB212" s="50"/>
      <c r="AC212" s="50"/>
      <c r="AD212" s="50"/>
      <c r="AE212" s="50"/>
      <c r="AF212" s="50"/>
      <c r="AG212" s="50"/>
      <c r="AH212" s="50"/>
      <c r="AI212" s="50"/>
      <c r="AJ212" s="50"/>
      <c r="AK212" s="50"/>
      <c r="AL212" s="50"/>
      <c r="AM212" s="50"/>
      <c r="AN212" s="50"/>
      <c r="AO212" s="50"/>
      <c r="AP212" s="50"/>
      <c r="AQ212" s="50"/>
      <c r="AR212" s="50"/>
      <c r="AS212" s="50"/>
      <c r="AT212" s="50"/>
      <c r="AU212" s="50"/>
      <c r="AV212" s="50"/>
      <c r="AW212" s="50"/>
      <c r="AX212" s="50"/>
      <c r="AY212" s="50"/>
      <c r="AZ212" s="50"/>
      <c r="BA212" s="50"/>
      <c r="BB212" s="50"/>
      <c r="BC212" s="50"/>
      <c r="BD212" s="50"/>
      <c r="BE212" s="50"/>
      <c r="BF212" s="50"/>
      <c r="BG212" s="50"/>
      <c r="BH212" s="50"/>
      <c r="BI212" s="50"/>
      <c r="BJ212" s="50"/>
      <c r="DD212" s="46">
        <v>3313</v>
      </c>
      <c r="DE212" s="47" t="s">
        <v>728</v>
      </c>
      <c r="XFD212"/>
    </row>
    <row r="213" spans="2:109 16384:16384" s="7" customFormat="1" ht="15.75" hidden="1" thickBot="1" x14ac:dyDescent="0.3">
      <c r="B213" s="50"/>
      <c r="C213" s="50"/>
      <c r="D213" s="50"/>
      <c r="E213" s="50"/>
      <c r="F213" s="50"/>
      <c r="G213" s="50"/>
      <c r="H213" s="50"/>
      <c r="I213" s="50"/>
      <c r="J213" s="50"/>
      <c r="K213" s="50"/>
      <c r="L213" s="50"/>
      <c r="M213" s="50"/>
      <c r="N213" s="50"/>
      <c r="O213" s="50"/>
      <c r="P213" s="50"/>
      <c r="Q213" s="50"/>
      <c r="R213" s="50"/>
      <c r="S213" s="50"/>
      <c r="T213" s="50"/>
      <c r="U213" s="50"/>
      <c r="V213" s="50"/>
      <c r="W213" s="50"/>
      <c r="X213" s="50"/>
      <c r="Y213" s="50"/>
      <c r="Z213" s="50"/>
      <c r="AA213" s="50"/>
      <c r="AB213" s="50"/>
      <c r="AC213" s="50"/>
      <c r="AD213" s="50"/>
      <c r="AE213" s="50"/>
      <c r="AF213" s="50"/>
      <c r="AG213" s="50"/>
      <c r="AH213" s="50"/>
      <c r="AI213" s="50"/>
      <c r="AJ213" s="50"/>
      <c r="AK213" s="50"/>
      <c r="AL213" s="50"/>
      <c r="AM213" s="50"/>
      <c r="AN213" s="50"/>
      <c r="AO213" s="50"/>
      <c r="AP213" s="50"/>
      <c r="AQ213" s="50"/>
      <c r="AR213" s="50"/>
      <c r="AS213" s="50"/>
      <c r="AT213" s="50"/>
      <c r="AU213" s="50"/>
      <c r="AV213" s="50"/>
      <c r="AW213" s="50"/>
      <c r="AX213" s="50"/>
      <c r="AY213" s="50"/>
      <c r="AZ213" s="50"/>
      <c r="BA213" s="50"/>
      <c r="BB213" s="50"/>
      <c r="BC213" s="50"/>
      <c r="BD213" s="50"/>
      <c r="BE213" s="50"/>
      <c r="BF213" s="50"/>
      <c r="BG213" s="50"/>
      <c r="BH213" s="50"/>
      <c r="BI213" s="50"/>
      <c r="BJ213" s="50"/>
      <c r="DD213" s="46">
        <v>3314</v>
      </c>
      <c r="DE213" s="47" t="s">
        <v>729</v>
      </c>
      <c r="XFD213"/>
    </row>
    <row r="214" spans="2:109 16384:16384" s="7" customFormat="1" ht="15.75" hidden="1" thickBot="1" x14ac:dyDescent="0.3">
      <c r="B214" s="50"/>
      <c r="C214" s="50"/>
      <c r="D214" s="50"/>
      <c r="E214" s="50"/>
      <c r="F214" s="50"/>
      <c r="G214" s="50"/>
      <c r="H214" s="50"/>
      <c r="I214" s="50"/>
      <c r="J214" s="50"/>
      <c r="K214" s="50"/>
      <c r="L214" s="50"/>
      <c r="M214" s="50"/>
      <c r="N214" s="50"/>
      <c r="O214" s="50"/>
      <c r="P214" s="50"/>
      <c r="Q214" s="50"/>
      <c r="R214" s="50"/>
      <c r="S214" s="50"/>
      <c r="T214" s="50"/>
      <c r="U214" s="50"/>
      <c r="V214" s="50"/>
      <c r="W214" s="50"/>
      <c r="X214" s="50"/>
      <c r="Y214" s="50"/>
      <c r="Z214" s="50"/>
      <c r="AA214" s="50"/>
      <c r="AB214" s="50"/>
      <c r="AC214" s="50"/>
      <c r="AD214" s="50"/>
      <c r="AE214" s="50"/>
      <c r="AF214" s="50"/>
      <c r="AG214" s="50"/>
      <c r="AH214" s="50"/>
      <c r="AI214" s="50"/>
      <c r="AJ214" s="50"/>
      <c r="AK214" s="50"/>
      <c r="AL214" s="50"/>
      <c r="AM214" s="50"/>
      <c r="AN214" s="50"/>
      <c r="AO214" s="50"/>
      <c r="AP214" s="50"/>
      <c r="AQ214" s="50"/>
      <c r="AR214" s="50"/>
      <c r="AS214" s="50"/>
      <c r="AT214" s="50"/>
      <c r="AU214" s="50"/>
      <c r="AV214" s="50"/>
      <c r="AW214" s="50"/>
      <c r="AX214" s="50"/>
      <c r="AY214" s="50"/>
      <c r="AZ214" s="50"/>
      <c r="BA214" s="50"/>
      <c r="BB214" s="50"/>
      <c r="BC214" s="50"/>
      <c r="BD214" s="50"/>
      <c r="BE214" s="50"/>
      <c r="BF214" s="50"/>
      <c r="BG214" s="50"/>
      <c r="BH214" s="50"/>
      <c r="BI214" s="50"/>
      <c r="BJ214" s="50"/>
      <c r="DD214" s="46">
        <v>3315</v>
      </c>
      <c r="DE214" s="47" t="s">
        <v>730</v>
      </c>
      <c r="XFD214"/>
    </row>
    <row r="215" spans="2:109 16384:16384" s="7" customFormat="1" ht="15.75" hidden="1" thickBot="1" x14ac:dyDescent="0.3">
      <c r="B215" s="50"/>
      <c r="C215" s="50"/>
      <c r="D215" s="50"/>
      <c r="E215" s="50"/>
      <c r="F215" s="50"/>
      <c r="G215" s="50"/>
      <c r="H215" s="50"/>
      <c r="I215" s="50"/>
      <c r="J215" s="50"/>
      <c r="K215" s="50"/>
      <c r="L215" s="50"/>
      <c r="M215" s="50"/>
      <c r="N215" s="50"/>
      <c r="O215" s="50"/>
      <c r="P215" s="50"/>
      <c r="Q215" s="50"/>
      <c r="R215" s="50"/>
      <c r="S215" s="50"/>
      <c r="T215" s="50"/>
      <c r="U215" s="50"/>
      <c r="V215" s="50"/>
      <c r="W215" s="50"/>
      <c r="X215" s="50"/>
      <c r="Y215" s="50"/>
      <c r="Z215" s="50"/>
      <c r="AA215" s="50"/>
      <c r="AB215" s="50"/>
      <c r="AC215" s="50"/>
      <c r="AD215" s="50"/>
      <c r="AE215" s="50"/>
      <c r="AF215" s="50"/>
      <c r="AG215" s="50"/>
      <c r="AH215" s="50"/>
      <c r="AI215" s="50"/>
      <c r="AJ215" s="50"/>
      <c r="AK215" s="50"/>
      <c r="AL215" s="50"/>
      <c r="AM215" s="50"/>
      <c r="AN215" s="50"/>
      <c r="AO215" s="50"/>
      <c r="AP215" s="50"/>
      <c r="AQ215" s="50"/>
      <c r="AR215" s="50"/>
      <c r="AS215" s="50"/>
      <c r="AT215" s="50"/>
      <c r="AU215" s="50"/>
      <c r="AV215" s="50"/>
      <c r="AW215" s="50"/>
      <c r="AX215" s="50"/>
      <c r="AY215" s="50"/>
      <c r="AZ215" s="50"/>
      <c r="BA215" s="50"/>
      <c r="BB215" s="50"/>
      <c r="BC215" s="50"/>
      <c r="BD215" s="50"/>
      <c r="BE215" s="50"/>
      <c r="BF215" s="50"/>
      <c r="BG215" s="50"/>
      <c r="BH215" s="50"/>
      <c r="BI215" s="50"/>
      <c r="BJ215" s="50"/>
      <c r="DD215" s="46">
        <v>3319</v>
      </c>
      <c r="DE215" s="47" t="s">
        <v>731</v>
      </c>
      <c r="XFD215"/>
    </row>
    <row r="216" spans="2:109 16384:16384" s="7" customFormat="1" ht="15.75" hidden="1" thickBot="1" x14ac:dyDescent="0.3">
      <c r="B216" s="50"/>
      <c r="C216" s="50"/>
      <c r="D216" s="50"/>
      <c r="E216" s="50"/>
      <c r="F216" s="50"/>
      <c r="G216" s="50"/>
      <c r="H216" s="50"/>
      <c r="I216" s="50"/>
      <c r="J216" s="50"/>
      <c r="K216" s="50"/>
      <c r="L216" s="50"/>
      <c r="M216" s="50"/>
      <c r="N216" s="50"/>
      <c r="O216" s="50"/>
      <c r="P216" s="50"/>
      <c r="Q216" s="50"/>
      <c r="R216" s="50"/>
      <c r="S216" s="50"/>
      <c r="T216" s="50"/>
      <c r="U216" s="50"/>
      <c r="V216" s="50"/>
      <c r="W216" s="50"/>
      <c r="X216" s="50"/>
      <c r="Y216" s="50"/>
      <c r="Z216" s="50"/>
      <c r="AA216" s="50"/>
      <c r="AB216" s="50"/>
      <c r="AC216" s="50"/>
      <c r="AD216" s="50"/>
      <c r="AE216" s="50"/>
      <c r="AF216" s="50"/>
      <c r="AG216" s="50"/>
      <c r="AH216" s="50"/>
      <c r="AI216" s="50"/>
      <c r="AJ216" s="50"/>
      <c r="AK216" s="50"/>
      <c r="AL216" s="50"/>
      <c r="AM216" s="50"/>
      <c r="AN216" s="50"/>
      <c r="AO216" s="50"/>
      <c r="AP216" s="50"/>
      <c r="AQ216" s="50"/>
      <c r="AR216" s="50"/>
      <c r="AS216" s="50"/>
      <c r="AT216" s="50"/>
      <c r="AU216" s="50"/>
      <c r="AV216" s="50"/>
      <c r="AW216" s="50"/>
      <c r="AX216" s="50"/>
      <c r="AY216" s="50"/>
      <c r="AZ216" s="50"/>
      <c r="BA216" s="50"/>
      <c r="BB216" s="50"/>
      <c r="BC216" s="50"/>
      <c r="BD216" s="50"/>
      <c r="BE216" s="50"/>
      <c r="BF216" s="50"/>
      <c r="BG216" s="50"/>
      <c r="BH216" s="50"/>
      <c r="BI216" s="50"/>
      <c r="BJ216" s="50"/>
      <c r="DD216" s="46">
        <v>3320</v>
      </c>
      <c r="DE216" s="47" t="s">
        <v>732</v>
      </c>
      <c r="XFD216"/>
    </row>
    <row r="217" spans="2:109 16384:16384" s="7" customFormat="1" ht="15.75" hidden="1" thickBot="1" x14ac:dyDescent="0.3">
      <c r="B217" s="50"/>
      <c r="C217" s="50"/>
      <c r="D217" s="50"/>
      <c r="E217" s="50"/>
      <c r="F217" s="50"/>
      <c r="G217" s="50"/>
      <c r="H217" s="50"/>
      <c r="I217" s="50"/>
      <c r="J217" s="50"/>
      <c r="K217" s="50"/>
      <c r="L217" s="50"/>
      <c r="M217" s="50"/>
      <c r="N217" s="50"/>
      <c r="O217" s="50"/>
      <c r="P217" s="50"/>
      <c r="Q217" s="50"/>
      <c r="R217" s="50"/>
      <c r="S217" s="50"/>
      <c r="T217" s="50"/>
      <c r="U217" s="50"/>
      <c r="V217" s="50"/>
      <c r="W217" s="50"/>
      <c r="X217" s="50"/>
      <c r="Y217" s="50"/>
      <c r="Z217" s="50"/>
      <c r="AA217" s="50"/>
      <c r="AB217" s="50"/>
      <c r="AC217" s="50"/>
      <c r="AD217" s="50"/>
      <c r="AE217" s="50"/>
      <c r="AF217" s="50"/>
      <c r="AG217" s="50"/>
      <c r="AH217" s="50"/>
      <c r="AI217" s="50"/>
      <c r="AJ217" s="50"/>
      <c r="AK217" s="50"/>
      <c r="AL217" s="50"/>
      <c r="AM217" s="50"/>
      <c r="AN217" s="50"/>
      <c r="AO217" s="50"/>
      <c r="AP217" s="50"/>
      <c r="AQ217" s="50"/>
      <c r="AR217" s="50"/>
      <c r="AS217" s="50"/>
      <c r="AT217" s="50"/>
      <c r="AU217" s="50"/>
      <c r="AV217" s="50"/>
      <c r="AW217" s="50"/>
      <c r="AX217" s="50"/>
      <c r="AY217" s="50"/>
      <c r="AZ217" s="50"/>
      <c r="BA217" s="50"/>
      <c r="BB217" s="50"/>
      <c r="BC217" s="50"/>
      <c r="BD217" s="50"/>
      <c r="BE217" s="50"/>
      <c r="BF217" s="50"/>
      <c r="BG217" s="50"/>
      <c r="BH217" s="50"/>
      <c r="BI217" s="50"/>
      <c r="BJ217" s="50"/>
      <c r="DD217" s="46">
        <v>3511</v>
      </c>
      <c r="DE217" s="47" t="s">
        <v>733</v>
      </c>
      <c r="XFD217"/>
    </row>
    <row r="218" spans="2:109 16384:16384" s="7" customFormat="1" ht="15.75" hidden="1" thickBot="1" x14ac:dyDescent="0.3">
      <c r="B218" s="50"/>
      <c r="C218" s="50"/>
      <c r="D218" s="50"/>
      <c r="E218" s="50"/>
      <c r="F218" s="50"/>
      <c r="G218" s="50"/>
      <c r="H218" s="50"/>
      <c r="I218" s="50"/>
      <c r="J218" s="50"/>
      <c r="K218" s="50"/>
      <c r="L218" s="50"/>
      <c r="M218" s="50"/>
      <c r="N218" s="50"/>
      <c r="O218" s="50"/>
      <c r="P218" s="50"/>
      <c r="Q218" s="50"/>
      <c r="R218" s="50"/>
      <c r="S218" s="50"/>
      <c r="T218" s="50"/>
      <c r="U218" s="50"/>
      <c r="V218" s="50"/>
      <c r="W218" s="50"/>
      <c r="X218" s="50"/>
      <c r="Y218" s="50"/>
      <c r="Z218" s="50"/>
      <c r="AA218" s="50"/>
      <c r="AB218" s="50"/>
      <c r="AC218" s="50"/>
      <c r="AD218" s="50"/>
      <c r="AE218" s="50"/>
      <c r="AF218" s="50"/>
      <c r="AG218" s="50"/>
      <c r="AH218" s="50"/>
      <c r="AI218" s="50"/>
      <c r="AJ218" s="50"/>
      <c r="AK218" s="50"/>
      <c r="AL218" s="50"/>
      <c r="AM218" s="50"/>
      <c r="AN218" s="50"/>
      <c r="AO218" s="50"/>
      <c r="AP218" s="50"/>
      <c r="AQ218" s="50"/>
      <c r="AR218" s="50"/>
      <c r="AS218" s="50"/>
      <c r="AT218" s="50"/>
      <c r="AU218" s="50"/>
      <c r="AV218" s="50"/>
      <c r="AW218" s="50"/>
      <c r="AX218" s="50"/>
      <c r="AY218" s="50"/>
      <c r="AZ218" s="50"/>
      <c r="BA218" s="50"/>
      <c r="BB218" s="50"/>
      <c r="BC218" s="50"/>
      <c r="BD218" s="50"/>
      <c r="BE218" s="50"/>
      <c r="BF218" s="50"/>
      <c r="BG218" s="50"/>
      <c r="BH218" s="50"/>
      <c r="BI218" s="50"/>
      <c r="BJ218" s="50"/>
      <c r="DD218" s="46">
        <v>3512</v>
      </c>
      <c r="DE218" s="47" t="s">
        <v>734</v>
      </c>
      <c r="XFD218"/>
    </row>
    <row r="219" spans="2:109 16384:16384" s="7" customFormat="1" ht="15.75" hidden="1" thickBot="1" x14ac:dyDescent="0.3">
      <c r="B219" s="50"/>
      <c r="C219" s="50"/>
      <c r="D219" s="50"/>
      <c r="E219" s="50"/>
      <c r="F219" s="50"/>
      <c r="G219" s="50"/>
      <c r="H219" s="50"/>
      <c r="I219" s="50"/>
      <c r="J219" s="50"/>
      <c r="K219" s="50"/>
      <c r="L219" s="50"/>
      <c r="M219" s="50"/>
      <c r="N219" s="50"/>
      <c r="O219" s="50"/>
      <c r="P219" s="50"/>
      <c r="Q219" s="50"/>
      <c r="R219" s="50"/>
      <c r="S219" s="50"/>
      <c r="T219" s="50"/>
      <c r="U219" s="50"/>
      <c r="V219" s="50"/>
      <c r="W219" s="50"/>
      <c r="X219" s="50"/>
      <c r="Y219" s="50"/>
      <c r="Z219" s="50"/>
      <c r="AA219" s="50"/>
      <c r="AB219" s="50"/>
      <c r="AC219" s="50"/>
      <c r="AD219" s="50"/>
      <c r="AE219" s="50"/>
      <c r="AF219" s="50"/>
      <c r="AG219" s="50"/>
      <c r="AH219" s="50"/>
      <c r="AI219" s="50"/>
      <c r="AJ219" s="50"/>
      <c r="AK219" s="50"/>
      <c r="AL219" s="50"/>
      <c r="AM219" s="50"/>
      <c r="AN219" s="50"/>
      <c r="AO219" s="50"/>
      <c r="AP219" s="50"/>
      <c r="AQ219" s="50"/>
      <c r="AR219" s="50"/>
      <c r="AS219" s="50"/>
      <c r="AT219" s="50"/>
      <c r="AU219" s="50"/>
      <c r="AV219" s="50"/>
      <c r="AW219" s="50"/>
      <c r="AX219" s="50"/>
      <c r="AY219" s="50"/>
      <c r="AZ219" s="50"/>
      <c r="BA219" s="50"/>
      <c r="BB219" s="50"/>
      <c r="BC219" s="50"/>
      <c r="BD219" s="50"/>
      <c r="BE219" s="50"/>
      <c r="BF219" s="50"/>
      <c r="BG219" s="50"/>
      <c r="BH219" s="50"/>
      <c r="BI219" s="50"/>
      <c r="BJ219" s="50"/>
      <c r="DD219" s="46">
        <v>3513</v>
      </c>
      <c r="DE219" s="47" t="s">
        <v>735</v>
      </c>
      <c r="XFD219"/>
    </row>
    <row r="220" spans="2:109 16384:16384" s="7" customFormat="1" ht="15.75" hidden="1" thickBot="1" x14ac:dyDescent="0.3">
      <c r="B220" s="50"/>
      <c r="C220" s="50"/>
      <c r="D220" s="50"/>
      <c r="E220" s="50"/>
      <c r="F220" s="50"/>
      <c r="G220" s="50"/>
      <c r="H220" s="50"/>
      <c r="I220" s="50"/>
      <c r="J220" s="50"/>
      <c r="K220" s="50"/>
      <c r="L220" s="50"/>
      <c r="M220" s="50"/>
      <c r="N220" s="50"/>
      <c r="O220" s="50"/>
      <c r="P220" s="50"/>
      <c r="Q220" s="50"/>
      <c r="R220" s="50"/>
      <c r="S220" s="50"/>
      <c r="T220" s="50"/>
      <c r="U220" s="50"/>
      <c r="V220" s="50"/>
      <c r="W220" s="50"/>
      <c r="X220" s="50"/>
      <c r="Y220" s="50"/>
      <c r="Z220" s="50"/>
      <c r="AA220" s="50"/>
      <c r="AB220" s="50"/>
      <c r="AC220" s="50"/>
      <c r="AD220" s="50"/>
      <c r="AE220" s="50"/>
      <c r="AF220" s="50"/>
      <c r="AG220" s="50"/>
      <c r="AH220" s="50"/>
      <c r="AI220" s="50"/>
      <c r="AJ220" s="50"/>
      <c r="AK220" s="50"/>
      <c r="AL220" s="50"/>
      <c r="AM220" s="50"/>
      <c r="AN220" s="50"/>
      <c r="AO220" s="50"/>
      <c r="AP220" s="50"/>
      <c r="AQ220" s="50"/>
      <c r="AR220" s="50"/>
      <c r="AS220" s="50"/>
      <c r="AT220" s="50"/>
      <c r="AU220" s="50"/>
      <c r="AV220" s="50"/>
      <c r="AW220" s="50"/>
      <c r="AX220" s="50"/>
      <c r="AY220" s="50"/>
      <c r="AZ220" s="50"/>
      <c r="BA220" s="50"/>
      <c r="BB220" s="50"/>
      <c r="BC220" s="50"/>
      <c r="BD220" s="50"/>
      <c r="BE220" s="50"/>
      <c r="BF220" s="50"/>
      <c r="BG220" s="50"/>
      <c r="BH220" s="50"/>
      <c r="BI220" s="50"/>
      <c r="BJ220" s="50"/>
      <c r="DD220" s="46">
        <v>3514</v>
      </c>
      <c r="DE220" s="47" t="s">
        <v>736</v>
      </c>
      <c r="XFD220"/>
    </row>
    <row r="221" spans="2:109 16384:16384" s="7" customFormat="1" ht="15.75" hidden="1" thickBot="1" x14ac:dyDescent="0.3">
      <c r="B221" s="50"/>
      <c r="C221" s="50"/>
      <c r="D221" s="50"/>
      <c r="E221" s="50"/>
      <c r="F221" s="50"/>
      <c r="G221" s="50"/>
      <c r="H221" s="50"/>
      <c r="I221" s="50"/>
      <c r="J221" s="50"/>
      <c r="K221" s="50"/>
      <c r="L221" s="50"/>
      <c r="M221" s="50"/>
      <c r="N221" s="50"/>
      <c r="O221" s="50"/>
      <c r="P221" s="50"/>
      <c r="Q221" s="50"/>
      <c r="R221" s="50"/>
      <c r="S221" s="50"/>
      <c r="T221" s="50"/>
      <c r="U221" s="50"/>
      <c r="V221" s="50"/>
      <c r="W221" s="50"/>
      <c r="X221" s="50"/>
      <c r="Y221" s="50"/>
      <c r="Z221" s="50"/>
      <c r="AA221" s="50"/>
      <c r="AB221" s="50"/>
      <c r="AC221" s="50"/>
      <c r="AD221" s="50"/>
      <c r="AE221" s="50"/>
      <c r="AF221" s="50"/>
      <c r="AG221" s="50"/>
      <c r="AH221" s="50"/>
      <c r="AI221" s="50"/>
      <c r="AJ221" s="50"/>
      <c r="AK221" s="50"/>
      <c r="AL221" s="50"/>
      <c r="AM221" s="50"/>
      <c r="AN221" s="50"/>
      <c r="AO221" s="50"/>
      <c r="AP221" s="50"/>
      <c r="AQ221" s="50"/>
      <c r="AR221" s="50"/>
      <c r="AS221" s="50"/>
      <c r="AT221" s="50"/>
      <c r="AU221" s="50"/>
      <c r="AV221" s="50"/>
      <c r="AW221" s="50"/>
      <c r="AX221" s="50"/>
      <c r="AY221" s="50"/>
      <c r="AZ221" s="50"/>
      <c r="BA221" s="50"/>
      <c r="BB221" s="50"/>
      <c r="BC221" s="50"/>
      <c r="BD221" s="50"/>
      <c r="BE221" s="50"/>
      <c r="BF221" s="50"/>
      <c r="BG221" s="50"/>
      <c r="BH221" s="50"/>
      <c r="BI221" s="50"/>
      <c r="BJ221" s="50"/>
      <c r="DD221" s="46">
        <v>3530</v>
      </c>
      <c r="DE221" s="47" t="s">
        <v>737</v>
      </c>
      <c r="XFD221"/>
    </row>
    <row r="222" spans="2:109 16384:16384" s="7" customFormat="1" ht="15.75" hidden="1" thickBot="1" x14ac:dyDescent="0.3">
      <c r="B222" s="50"/>
      <c r="C222" s="50"/>
      <c r="D222" s="50"/>
      <c r="E222" s="50"/>
      <c r="F222" s="50"/>
      <c r="G222" s="50"/>
      <c r="H222" s="50"/>
      <c r="I222" s="50"/>
      <c r="J222" s="50"/>
      <c r="K222" s="50"/>
      <c r="L222" s="50"/>
      <c r="M222" s="50"/>
      <c r="N222" s="50"/>
      <c r="O222" s="50"/>
      <c r="P222" s="50"/>
      <c r="Q222" s="50"/>
      <c r="R222" s="50"/>
      <c r="S222" s="50"/>
      <c r="T222" s="50"/>
      <c r="U222" s="50"/>
      <c r="V222" s="50"/>
      <c r="W222" s="50"/>
      <c r="X222" s="50"/>
      <c r="Y222" s="50"/>
      <c r="Z222" s="50"/>
      <c r="AA222" s="50"/>
      <c r="AB222" s="50"/>
      <c r="AC222" s="50"/>
      <c r="AD222" s="50"/>
      <c r="AE222" s="50"/>
      <c r="AF222" s="50"/>
      <c r="AG222" s="50"/>
      <c r="AH222" s="50"/>
      <c r="AI222" s="50"/>
      <c r="AJ222" s="50"/>
      <c r="AK222" s="50"/>
      <c r="AL222" s="50"/>
      <c r="AM222" s="50"/>
      <c r="AN222" s="50"/>
      <c r="AO222" s="50"/>
      <c r="AP222" s="50"/>
      <c r="AQ222" s="50"/>
      <c r="AR222" s="50"/>
      <c r="AS222" s="50"/>
      <c r="AT222" s="50"/>
      <c r="AU222" s="50"/>
      <c r="AV222" s="50"/>
      <c r="AW222" s="50"/>
      <c r="AX222" s="50"/>
      <c r="AY222" s="50"/>
      <c r="AZ222" s="50"/>
      <c r="BA222" s="50"/>
      <c r="BB222" s="50"/>
      <c r="BC222" s="50"/>
      <c r="BD222" s="50"/>
      <c r="BE222" s="50"/>
      <c r="BF222" s="50"/>
      <c r="BG222" s="50"/>
      <c r="BH222" s="50"/>
      <c r="BI222" s="50"/>
      <c r="BJ222" s="50"/>
      <c r="DD222" s="46">
        <v>3700</v>
      </c>
      <c r="DE222" s="47" t="s">
        <v>738</v>
      </c>
      <c r="XFD222"/>
    </row>
    <row r="223" spans="2:109 16384:16384" s="7" customFormat="1" ht="15.75" hidden="1" thickBot="1" x14ac:dyDescent="0.3">
      <c r="B223" s="50"/>
      <c r="C223" s="50"/>
      <c r="D223" s="50"/>
      <c r="E223" s="50"/>
      <c r="F223" s="50"/>
      <c r="G223" s="50"/>
      <c r="H223" s="50"/>
      <c r="I223" s="50"/>
      <c r="J223" s="50"/>
      <c r="K223" s="50"/>
      <c r="L223" s="50"/>
      <c r="M223" s="50"/>
      <c r="N223" s="50"/>
      <c r="O223" s="50"/>
      <c r="P223" s="50"/>
      <c r="Q223" s="50"/>
      <c r="R223" s="50"/>
      <c r="S223" s="50"/>
      <c r="T223" s="50"/>
      <c r="U223" s="50"/>
      <c r="V223" s="50"/>
      <c r="W223" s="50"/>
      <c r="X223" s="50"/>
      <c r="Y223" s="50"/>
      <c r="Z223" s="50"/>
      <c r="AA223" s="50"/>
      <c r="AB223" s="50"/>
      <c r="AC223" s="50"/>
      <c r="AD223" s="50"/>
      <c r="AE223" s="50"/>
      <c r="AF223" s="50"/>
      <c r="AG223" s="50"/>
      <c r="AH223" s="50"/>
      <c r="AI223" s="50"/>
      <c r="AJ223" s="50"/>
      <c r="AK223" s="50"/>
      <c r="AL223" s="50"/>
      <c r="AM223" s="50"/>
      <c r="AN223" s="50"/>
      <c r="AO223" s="50"/>
      <c r="AP223" s="50"/>
      <c r="AQ223" s="50"/>
      <c r="AR223" s="50"/>
      <c r="AS223" s="50"/>
      <c r="AT223" s="50"/>
      <c r="AU223" s="50"/>
      <c r="AV223" s="50"/>
      <c r="AW223" s="50"/>
      <c r="AX223" s="50"/>
      <c r="AY223" s="50"/>
      <c r="AZ223" s="50"/>
      <c r="BA223" s="50"/>
      <c r="BB223" s="50"/>
      <c r="BC223" s="50"/>
      <c r="BD223" s="50"/>
      <c r="BE223" s="50"/>
      <c r="BF223" s="50"/>
      <c r="BG223" s="50"/>
      <c r="BH223" s="50"/>
      <c r="BI223" s="50"/>
      <c r="BJ223" s="50"/>
      <c r="DD223" s="46">
        <v>3811</v>
      </c>
      <c r="DE223" s="47" t="s">
        <v>739</v>
      </c>
      <c r="XFD223"/>
    </row>
    <row r="224" spans="2:109 16384:16384" s="7" customFormat="1" ht="15.75" hidden="1" thickBot="1" x14ac:dyDescent="0.3">
      <c r="B224" s="50"/>
      <c r="C224" s="50"/>
      <c r="D224" s="50"/>
      <c r="E224" s="50"/>
      <c r="F224" s="50"/>
      <c r="G224" s="50"/>
      <c r="H224" s="50"/>
      <c r="I224" s="50"/>
      <c r="J224" s="50"/>
      <c r="K224" s="50"/>
      <c r="L224" s="50"/>
      <c r="M224" s="50"/>
      <c r="N224" s="50"/>
      <c r="O224" s="50"/>
      <c r="P224" s="50"/>
      <c r="Q224" s="50"/>
      <c r="R224" s="50"/>
      <c r="S224" s="50"/>
      <c r="T224" s="50"/>
      <c r="U224" s="50"/>
      <c r="V224" s="50"/>
      <c r="W224" s="50"/>
      <c r="X224" s="50"/>
      <c r="Y224" s="50"/>
      <c r="Z224" s="50"/>
      <c r="AA224" s="50"/>
      <c r="AB224" s="50"/>
      <c r="AC224" s="50"/>
      <c r="AD224" s="50"/>
      <c r="AE224" s="50"/>
      <c r="AF224" s="50"/>
      <c r="AG224" s="50"/>
      <c r="AH224" s="50"/>
      <c r="AI224" s="50"/>
      <c r="AJ224" s="50"/>
      <c r="AK224" s="50"/>
      <c r="AL224" s="50"/>
      <c r="AM224" s="50"/>
      <c r="AN224" s="50"/>
      <c r="AO224" s="50"/>
      <c r="AP224" s="50"/>
      <c r="AQ224" s="50"/>
      <c r="AR224" s="50"/>
      <c r="AS224" s="50"/>
      <c r="AT224" s="50"/>
      <c r="AU224" s="50"/>
      <c r="AV224" s="50"/>
      <c r="AW224" s="50"/>
      <c r="AX224" s="50"/>
      <c r="AY224" s="50"/>
      <c r="AZ224" s="50"/>
      <c r="BA224" s="50"/>
      <c r="BB224" s="50"/>
      <c r="BC224" s="50"/>
      <c r="BD224" s="50"/>
      <c r="BE224" s="50"/>
      <c r="BF224" s="50"/>
      <c r="BG224" s="50"/>
      <c r="BH224" s="50"/>
      <c r="BI224" s="50"/>
      <c r="BJ224" s="50"/>
      <c r="DD224" s="46">
        <v>3812</v>
      </c>
      <c r="DE224" s="47" t="s">
        <v>740</v>
      </c>
      <c r="XFD224"/>
    </row>
    <row r="225" spans="2:130 16384:16384" s="7" customFormat="1" ht="15.75" hidden="1" thickBot="1" x14ac:dyDescent="0.3">
      <c r="B225" s="50"/>
      <c r="C225" s="50"/>
      <c r="D225" s="50"/>
      <c r="E225" s="50"/>
      <c r="F225" s="50"/>
      <c r="G225" s="50"/>
      <c r="H225" s="50"/>
      <c r="I225" s="50"/>
      <c r="J225" s="50"/>
      <c r="K225" s="50"/>
      <c r="L225" s="50"/>
      <c r="M225" s="50"/>
      <c r="N225" s="50"/>
      <c r="O225" s="50"/>
      <c r="P225" s="50"/>
      <c r="Q225" s="50"/>
      <c r="R225" s="50"/>
      <c r="S225" s="50"/>
      <c r="T225" s="50"/>
      <c r="U225" s="50"/>
      <c r="V225" s="50"/>
      <c r="W225" s="50"/>
      <c r="X225" s="50"/>
      <c r="Y225" s="50"/>
      <c r="Z225" s="50"/>
      <c r="AA225" s="50"/>
      <c r="AB225" s="50"/>
      <c r="AC225" s="50"/>
      <c r="AD225" s="50"/>
      <c r="AE225" s="50"/>
      <c r="AF225" s="50"/>
      <c r="AG225" s="50"/>
      <c r="AH225" s="50"/>
      <c r="AI225" s="50"/>
      <c r="AJ225" s="50"/>
      <c r="AK225" s="50"/>
      <c r="AL225" s="50"/>
      <c r="AM225" s="50"/>
      <c r="AN225" s="50"/>
      <c r="AO225" s="50"/>
      <c r="AP225" s="50"/>
      <c r="AQ225" s="50"/>
      <c r="AR225" s="50"/>
      <c r="AS225" s="50"/>
      <c r="AT225" s="50"/>
      <c r="AU225" s="50"/>
      <c r="AV225" s="50"/>
      <c r="AW225" s="50"/>
      <c r="AX225" s="50"/>
      <c r="AY225" s="50"/>
      <c r="AZ225" s="50"/>
      <c r="BA225" s="50"/>
      <c r="BB225" s="50"/>
      <c r="BC225" s="50"/>
      <c r="BD225" s="50"/>
      <c r="BE225" s="50"/>
      <c r="BF225" s="50"/>
      <c r="BG225" s="50"/>
      <c r="BH225" s="50"/>
      <c r="BI225" s="50"/>
      <c r="BJ225" s="50"/>
      <c r="DD225" s="46">
        <v>3821</v>
      </c>
      <c r="DE225" s="47" t="s">
        <v>741</v>
      </c>
      <c r="XFD225"/>
    </row>
    <row r="226" spans="2:130 16384:16384" s="7" customFormat="1" ht="15.75" hidden="1" thickBot="1" x14ac:dyDescent="0.3">
      <c r="B226" s="50"/>
      <c r="C226" s="50"/>
      <c r="D226" s="50"/>
      <c r="E226" s="50"/>
      <c r="F226" s="50"/>
      <c r="G226" s="50"/>
      <c r="H226" s="50"/>
      <c r="I226" s="50"/>
      <c r="J226" s="50"/>
      <c r="K226" s="50"/>
      <c r="L226" s="50"/>
      <c r="M226" s="50"/>
      <c r="N226" s="50"/>
      <c r="O226" s="50"/>
      <c r="P226" s="50"/>
      <c r="Q226" s="50"/>
      <c r="R226" s="50"/>
      <c r="S226" s="50"/>
      <c r="T226" s="50"/>
      <c r="U226" s="50"/>
      <c r="V226" s="50"/>
      <c r="W226" s="50"/>
      <c r="X226" s="50"/>
      <c r="Y226" s="50"/>
      <c r="Z226" s="50"/>
      <c r="AA226" s="50"/>
      <c r="AB226" s="50"/>
      <c r="AC226" s="50"/>
      <c r="AD226" s="50"/>
      <c r="AE226" s="50"/>
      <c r="AF226" s="50"/>
      <c r="AG226" s="50"/>
      <c r="AH226" s="50"/>
      <c r="AI226" s="50"/>
      <c r="AJ226" s="50"/>
      <c r="AK226" s="50"/>
      <c r="AL226" s="50"/>
      <c r="AM226" s="50"/>
      <c r="AN226" s="50"/>
      <c r="AO226" s="50"/>
      <c r="AP226" s="50"/>
      <c r="AQ226" s="50"/>
      <c r="AR226" s="50"/>
      <c r="AS226" s="50"/>
      <c r="AT226" s="50"/>
      <c r="AU226" s="50"/>
      <c r="AV226" s="50"/>
      <c r="AW226" s="50"/>
      <c r="AX226" s="50"/>
      <c r="AY226" s="50"/>
      <c r="AZ226" s="50"/>
      <c r="BA226" s="50"/>
      <c r="BB226" s="50"/>
      <c r="BC226" s="50"/>
      <c r="BD226" s="50"/>
      <c r="BE226" s="50"/>
      <c r="BF226" s="50"/>
      <c r="BG226" s="50"/>
      <c r="BH226" s="50"/>
      <c r="BI226" s="50"/>
      <c r="BJ226" s="50"/>
      <c r="DD226" s="46">
        <v>3822</v>
      </c>
      <c r="DE226" s="47" t="s">
        <v>742</v>
      </c>
      <c r="XFD226"/>
    </row>
    <row r="227" spans="2:130 16384:16384" s="7" customFormat="1" ht="15.75" hidden="1" thickBot="1" x14ac:dyDescent="0.3">
      <c r="B227" s="50"/>
      <c r="C227" s="50"/>
      <c r="D227" s="50"/>
      <c r="E227" s="50"/>
      <c r="F227" s="50"/>
      <c r="G227" s="50"/>
      <c r="H227" s="50"/>
      <c r="I227" s="50"/>
      <c r="J227" s="50"/>
      <c r="K227" s="50"/>
      <c r="L227" s="50"/>
      <c r="M227" s="50"/>
      <c r="N227" s="50"/>
      <c r="O227" s="50"/>
      <c r="P227" s="50"/>
      <c r="Q227" s="50"/>
      <c r="R227" s="50"/>
      <c r="S227" s="50"/>
      <c r="T227" s="50"/>
      <c r="U227" s="50"/>
      <c r="V227" s="50"/>
      <c r="W227" s="50"/>
      <c r="X227" s="50"/>
      <c r="Y227" s="50"/>
      <c r="Z227" s="50"/>
      <c r="AA227" s="50"/>
      <c r="AB227" s="50"/>
      <c r="AC227" s="50"/>
      <c r="AD227" s="50"/>
      <c r="AE227" s="50"/>
      <c r="AF227" s="50"/>
      <c r="AG227" s="50"/>
      <c r="AH227" s="50"/>
      <c r="AI227" s="50"/>
      <c r="AJ227" s="50"/>
      <c r="AK227" s="50"/>
      <c r="AL227" s="50"/>
      <c r="AM227" s="50"/>
      <c r="AN227" s="50"/>
      <c r="AO227" s="50"/>
      <c r="AP227" s="50"/>
      <c r="AQ227" s="50"/>
      <c r="AR227" s="50"/>
      <c r="AS227" s="50"/>
      <c r="AT227" s="50"/>
      <c r="AU227" s="50"/>
      <c r="AV227" s="50"/>
      <c r="AW227" s="50"/>
      <c r="AX227" s="50"/>
      <c r="AY227" s="50"/>
      <c r="AZ227" s="50"/>
      <c r="BA227" s="50"/>
      <c r="BB227" s="50"/>
      <c r="BC227" s="50"/>
      <c r="BD227" s="50"/>
      <c r="BE227" s="50"/>
      <c r="BF227" s="50"/>
      <c r="BG227" s="50"/>
      <c r="BH227" s="50"/>
      <c r="BI227" s="50"/>
      <c r="BJ227" s="50"/>
      <c r="DD227" s="46">
        <v>3830</v>
      </c>
      <c r="DE227" s="47" t="s">
        <v>743</v>
      </c>
      <c r="XFD227"/>
    </row>
    <row r="228" spans="2:130 16384:16384" s="7" customFormat="1" ht="15.75" hidden="1" thickBot="1" x14ac:dyDescent="0.3">
      <c r="B228" s="50"/>
      <c r="C228" s="50"/>
      <c r="D228" s="50"/>
      <c r="E228" s="50"/>
      <c r="F228" s="50"/>
      <c r="G228" s="50"/>
      <c r="H228" s="50"/>
      <c r="I228" s="50"/>
      <c r="J228" s="50"/>
      <c r="K228" s="50"/>
      <c r="L228" s="50"/>
      <c r="M228" s="50"/>
      <c r="N228" s="50"/>
      <c r="O228" s="50"/>
      <c r="P228" s="50"/>
      <c r="Q228" s="50"/>
      <c r="R228" s="50"/>
      <c r="S228" s="50"/>
      <c r="T228" s="50"/>
      <c r="U228" s="50"/>
      <c r="V228" s="50"/>
      <c r="W228" s="50"/>
      <c r="X228" s="50"/>
      <c r="Y228" s="50"/>
      <c r="Z228" s="50"/>
      <c r="AA228" s="50"/>
      <c r="AB228" s="50"/>
      <c r="AC228" s="50"/>
      <c r="AD228" s="50"/>
      <c r="AE228" s="50"/>
      <c r="AF228" s="50"/>
      <c r="AG228" s="50"/>
      <c r="AH228" s="50"/>
      <c r="AI228" s="50"/>
      <c r="AJ228" s="50"/>
      <c r="AK228" s="50"/>
      <c r="AL228" s="50"/>
      <c r="AM228" s="50"/>
      <c r="AN228" s="50"/>
      <c r="AO228" s="50"/>
      <c r="AP228" s="50"/>
      <c r="AQ228" s="50"/>
      <c r="AR228" s="50"/>
      <c r="AS228" s="50"/>
      <c r="AT228" s="50"/>
      <c r="AU228" s="50"/>
      <c r="AV228" s="50"/>
      <c r="AW228" s="50"/>
      <c r="AX228" s="50"/>
      <c r="AY228" s="50"/>
      <c r="AZ228" s="50"/>
      <c r="BA228" s="50"/>
      <c r="BB228" s="50"/>
      <c r="BC228" s="50"/>
      <c r="BD228" s="50"/>
      <c r="BE228" s="50"/>
      <c r="BF228" s="50"/>
      <c r="BG228" s="50"/>
      <c r="BH228" s="50"/>
      <c r="BI228" s="50"/>
      <c r="BJ228" s="50"/>
      <c r="DD228" s="46">
        <v>4111</v>
      </c>
      <c r="DE228" s="47" t="s">
        <v>744</v>
      </c>
      <c r="XFD228"/>
    </row>
    <row r="229" spans="2:130 16384:16384" s="7" customFormat="1" ht="15.75" hidden="1" thickBot="1" x14ac:dyDescent="0.3">
      <c r="B229" s="50"/>
      <c r="C229" s="50"/>
      <c r="D229" s="50"/>
      <c r="E229" s="50"/>
      <c r="F229" s="50"/>
      <c r="G229" s="50"/>
      <c r="H229" s="50"/>
      <c r="I229" s="50"/>
      <c r="J229" s="50"/>
      <c r="K229" s="50"/>
      <c r="L229" s="50"/>
      <c r="M229" s="50"/>
      <c r="N229" s="50"/>
      <c r="O229" s="50"/>
      <c r="P229" s="50"/>
      <c r="Q229" s="50"/>
      <c r="R229" s="50"/>
      <c r="S229" s="50"/>
      <c r="T229" s="50"/>
      <c r="U229" s="50"/>
      <c r="V229" s="50"/>
      <c r="W229" s="50"/>
      <c r="X229" s="50"/>
      <c r="Y229" s="50"/>
      <c r="Z229" s="50"/>
      <c r="AA229" s="50"/>
      <c r="AB229" s="50"/>
      <c r="AC229" s="50"/>
      <c r="AD229" s="50"/>
      <c r="AE229" s="50"/>
      <c r="AF229" s="50"/>
      <c r="AG229" s="50"/>
      <c r="AH229" s="50"/>
      <c r="AI229" s="50"/>
      <c r="AJ229" s="50"/>
      <c r="AK229" s="50"/>
      <c r="AL229" s="50"/>
      <c r="AM229" s="50"/>
      <c r="AN229" s="50"/>
      <c r="AO229" s="50"/>
      <c r="AP229" s="50"/>
      <c r="AQ229" s="50"/>
      <c r="AR229" s="50"/>
      <c r="AS229" s="50"/>
      <c r="AT229" s="50"/>
      <c r="AU229" s="50"/>
      <c r="AV229" s="50"/>
      <c r="AW229" s="50"/>
      <c r="AX229" s="50"/>
      <c r="AY229" s="50"/>
      <c r="AZ229" s="50"/>
      <c r="BA229" s="50"/>
      <c r="BB229" s="50"/>
      <c r="BC229" s="50"/>
      <c r="BD229" s="50"/>
      <c r="BE229" s="50"/>
      <c r="BF229" s="50"/>
      <c r="BG229" s="50"/>
      <c r="BH229" s="50"/>
      <c r="BI229" s="50"/>
      <c r="BJ229" s="50"/>
      <c r="DD229" s="46">
        <v>4112</v>
      </c>
      <c r="DE229" s="47" t="s">
        <v>745</v>
      </c>
      <c r="XFD229"/>
    </row>
    <row r="230" spans="2:130 16384:16384" s="7" customFormat="1" ht="15.75" hidden="1" thickBot="1" x14ac:dyDescent="0.3">
      <c r="B230" s="50"/>
      <c r="C230" s="50"/>
      <c r="D230" s="50"/>
      <c r="E230" s="50"/>
      <c r="F230" s="50"/>
      <c r="G230" s="50"/>
      <c r="H230" s="50"/>
      <c r="I230" s="50"/>
      <c r="J230" s="50"/>
      <c r="K230" s="50"/>
      <c r="L230" s="50"/>
      <c r="M230" s="50"/>
      <c r="N230" s="50"/>
      <c r="O230" s="50"/>
      <c r="P230" s="50"/>
      <c r="Q230" s="50"/>
      <c r="R230" s="50"/>
      <c r="S230" s="50"/>
      <c r="T230" s="50"/>
      <c r="U230" s="50"/>
      <c r="V230" s="50"/>
      <c r="W230" s="50"/>
      <c r="X230" s="50"/>
      <c r="Y230" s="50"/>
      <c r="Z230" s="50"/>
      <c r="AA230" s="50"/>
      <c r="AB230" s="50"/>
      <c r="AC230" s="50"/>
      <c r="AD230" s="50"/>
      <c r="AE230" s="50"/>
      <c r="AF230" s="50"/>
      <c r="AG230" s="50"/>
      <c r="AH230" s="50"/>
      <c r="AI230" s="50"/>
      <c r="AJ230" s="50"/>
      <c r="AK230" s="50"/>
      <c r="AL230" s="50"/>
      <c r="AM230" s="50"/>
      <c r="AN230" s="50"/>
      <c r="AO230" s="50"/>
      <c r="AP230" s="50"/>
      <c r="AQ230" s="50"/>
      <c r="AR230" s="50"/>
      <c r="AS230" s="50"/>
      <c r="AT230" s="50"/>
      <c r="AU230" s="50"/>
      <c r="AV230" s="50"/>
      <c r="AW230" s="50"/>
      <c r="AX230" s="50"/>
      <c r="AY230" s="50"/>
      <c r="AZ230" s="50"/>
      <c r="BA230" s="50"/>
      <c r="BB230" s="50"/>
      <c r="BC230" s="50"/>
      <c r="BD230" s="50"/>
      <c r="BE230" s="50"/>
      <c r="BF230" s="50"/>
      <c r="BG230" s="50"/>
      <c r="BH230" s="50"/>
      <c r="BI230" s="50"/>
      <c r="BJ230" s="50"/>
      <c r="DD230" s="46">
        <v>4210</v>
      </c>
      <c r="DE230" s="47" t="s">
        <v>746</v>
      </c>
      <c r="XFD230"/>
    </row>
    <row r="231" spans="2:130 16384:16384" s="7" customFormat="1" ht="15.75" hidden="1" thickBot="1" x14ac:dyDescent="0.3">
      <c r="B231" s="50"/>
      <c r="C231" s="50"/>
      <c r="D231" s="50"/>
      <c r="E231" s="50"/>
      <c r="F231" s="50"/>
      <c r="G231" s="50"/>
      <c r="H231" s="50"/>
      <c r="I231" s="50"/>
      <c r="J231" s="50"/>
      <c r="K231" s="50"/>
      <c r="L231" s="50"/>
      <c r="M231" s="50"/>
      <c r="N231" s="50"/>
      <c r="O231" s="50"/>
      <c r="P231" s="50"/>
      <c r="Q231" s="50"/>
      <c r="R231" s="50"/>
      <c r="S231" s="50"/>
      <c r="T231" s="50"/>
      <c r="U231" s="50"/>
      <c r="V231" s="50"/>
      <c r="W231" s="50"/>
      <c r="X231" s="50"/>
      <c r="Y231" s="50"/>
      <c r="Z231" s="50"/>
      <c r="AA231" s="50"/>
      <c r="AB231" s="50"/>
      <c r="AC231" s="50"/>
      <c r="AD231" s="50"/>
      <c r="AE231" s="50"/>
      <c r="AF231" s="50"/>
      <c r="AG231" s="50"/>
      <c r="AH231" s="50"/>
      <c r="AI231" s="50"/>
      <c r="AJ231" s="50"/>
      <c r="AK231" s="50"/>
      <c r="AL231" s="50"/>
      <c r="AM231" s="50"/>
      <c r="AN231" s="50"/>
      <c r="AO231" s="50"/>
      <c r="AP231" s="50"/>
      <c r="AQ231" s="50"/>
      <c r="AR231" s="50"/>
      <c r="AS231" s="50"/>
      <c r="AT231" s="50"/>
      <c r="AU231" s="50"/>
      <c r="AV231" s="50"/>
      <c r="AW231" s="50"/>
      <c r="AX231" s="50"/>
      <c r="AY231" s="50"/>
      <c r="AZ231" s="50"/>
      <c r="BA231" s="50"/>
      <c r="BB231" s="50"/>
      <c r="BC231" s="50"/>
      <c r="BD231" s="50"/>
      <c r="BE231" s="50"/>
      <c r="BF231" s="50"/>
      <c r="BG231" s="50"/>
      <c r="BH231" s="50"/>
      <c r="BI231" s="50"/>
      <c r="BJ231" s="50"/>
      <c r="DD231" s="46">
        <v>4220</v>
      </c>
      <c r="DE231" s="47" t="s">
        <v>747</v>
      </c>
      <c r="XFD231"/>
    </row>
    <row r="232" spans="2:130 16384:16384" s="7" customFormat="1" ht="15.75" hidden="1" thickBot="1" x14ac:dyDescent="0.3">
      <c r="B232" s="50"/>
      <c r="C232" s="50"/>
      <c r="D232" s="50"/>
      <c r="E232" s="50"/>
      <c r="F232" s="50"/>
      <c r="G232" s="50"/>
      <c r="H232" s="50"/>
      <c r="I232" s="50"/>
      <c r="J232" s="50"/>
      <c r="K232" s="50"/>
      <c r="L232" s="50"/>
      <c r="M232" s="50"/>
      <c r="N232" s="50"/>
      <c r="O232" s="50"/>
      <c r="P232" s="50"/>
      <c r="Q232" s="50"/>
      <c r="R232" s="50"/>
      <c r="S232" s="50"/>
      <c r="T232" s="50"/>
      <c r="U232" s="50"/>
      <c r="V232" s="50"/>
      <c r="W232" s="50"/>
      <c r="X232" s="50"/>
      <c r="Y232" s="50"/>
      <c r="Z232" s="50"/>
      <c r="AA232" s="50"/>
      <c r="AB232" s="50"/>
      <c r="AC232" s="50"/>
      <c r="AD232" s="50"/>
      <c r="AE232" s="50"/>
      <c r="AF232" s="50"/>
      <c r="AG232" s="50"/>
      <c r="AH232" s="50"/>
      <c r="AI232" s="50"/>
      <c r="AJ232" s="50"/>
      <c r="AK232" s="50"/>
      <c r="AL232" s="50"/>
      <c r="AM232" s="50"/>
      <c r="AN232" s="50"/>
      <c r="AO232" s="50"/>
      <c r="AP232" s="50"/>
      <c r="AQ232" s="50"/>
      <c r="AR232" s="50"/>
      <c r="AS232" s="50"/>
      <c r="AT232" s="50"/>
      <c r="AU232" s="50"/>
      <c r="AV232" s="50"/>
      <c r="AW232" s="50"/>
      <c r="AX232" s="50"/>
      <c r="AY232" s="50"/>
      <c r="AZ232" s="50"/>
      <c r="BA232" s="50"/>
      <c r="BB232" s="50"/>
      <c r="BC232" s="50"/>
      <c r="BD232" s="50"/>
      <c r="BE232" s="50"/>
      <c r="BF232" s="50"/>
      <c r="BG232" s="50"/>
      <c r="BH232" s="50"/>
      <c r="BI232" s="50"/>
      <c r="BJ232" s="50"/>
      <c r="DD232" s="46">
        <v>4290</v>
      </c>
      <c r="DE232" s="47" t="s">
        <v>748</v>
      </c>
      <c r="XFD232"/>
    </row>
    <row r="233" spans="2:130 16384:16384" s="7" customFormat="1" ht="15.75" hidden="1" thickBot="1" x14ac:dyDescent="0.3">
      <c r="B233" s="50"/>
      <c r="C233" s="50"/>
      <c r="D233" s="50"/>
      <c r="E233" s="50"/>
      <c r="F233" s="50"/>
      <c r="G233" s="50"/>
      <c r="H233" s="50"/>
      <c r="I233" s="50"/>
      <c r="J233" s="50"/>
      <c r="K233" s="50"/>
      <c r="L233" s="50"/>
      <c r="M233" s="50"/>
      <c r="N233" s="50"/>
      <c r="O233" s="50"/>
      <c r="P233" s="50"/>
      <c r="Q233" s="50"/>
      <c r="R233" s="50"/>
      <c r="S233" s="50"/>
      <c r="T233" s="50"/>
      <c r="U233" s="50"/>
      <c r="V233" s="50"/>
      <c r="W233" s="50"/>
      <c r="X233" s="50"/>
      <c r="Y233" s="50"/>
      <c r="Z233" s="50"/>
      <c r="AA233" s="50"/>
      <c r="AB233" s="50"/>
      <c r="AC233" s="50"/>
      <c r="AD233" s="50"/>
      <c r="AE233" s="50"/>
      <c r="AF233" s="50"/>
      <c r="AG233" s="50"/>
      <c r="AH233" s="50"/>
      <c r="AI233" s="50"/>
      <c r="AJ233" s="50"/>
      <c r="AK233" s="50"/>
      <c r="AL233" s="50"/>
      <c r="AM233" s="50"/>
      <c r="AN233" s="50"/>
      <c r="AO233" s="50"/>
      <c r="AP233" s="50"/>
      <c r="AQ233" s="50"/>
      <c r="AR233" s="50"/>
      <c r="AS233" s="50"/>
      <c r="AT233" s="50"/>
      <c r="AU233" s="50"/>
      <c r="AV233" s="50"/>
      <c r="AW233" s="50"/>
      <c r="AX233" s="50"/>
      <c r="AY233" s="50"/>
      <c r="AZ233" s="50"/>
      <c r="BA233" s="50"/>
      <c r="BB233" s="50"/>
      <c r="BC233" s="50"/>
      <c r="BD233" s="50"/>
      <c r="BE233" s="50"/>
      <c r="BF233" s="50"/>
      <c r="BG233" s="50"/>
      <c r="BH233" s="50"/>
      <c r="BI233" s="50"/>
      <c r="BJ233" s="50"/>
      <c r="DD233" s="46">
        <v>4311</v>
      </c>
      <c r="DE233" s="47" t="s">
        <v>749</v>
      </c>
      <c r="XFD233"/>
    </row>
    <row r="234" spans="2:130 16384:16384" s="7" customFormat="1" ht="15.75" hidden="1" thickBot="1" x14ac:dyDescent="0.3">
      <c r="B234" s="50"/>
      <c r="C234" s="50"/>
      <c r="D234" s="50"/>
      <c r="E234" s="50"/>
      <c r="F234" s="50"/>
      <c r="G234" s="50"/>
      <c r="H234" s="50"/>
      <c r="I234" s="50"/>
      <c r="J234" s="50"/>
      <c r="K234" s="50"/>
      <c r="L234" s="50"/>
      <c r="M234" s="50"/>
      <c r="N234" s="50"/>
      <c r="O234" s="50"/>
      <c r="P234" s="50"/>
      <c r="Q234" s="50"/>
      <c r="R234" s="50"/>
      <c r="S234" s="50"/>
      <c r="T234" s="50"/>
      <c r="U234" s="50"/>
      <c r="V234" s="50"/>
      <c r="W234" s="50"/>
      <c r="X234" s="50"/>
      <c r="Y234" s="50"/>
      <c r="Z234" s="50"/>
      <c r="AA234" s="50"/>
      <c r="AB234" s="50"/>
      <c r="AC234" s="50"/>
      <c r="AD234" s="50"/>
      <c r="AE234" s="50"/>
      <c r="AF234" s="50"/>
      <c r="AG234" s="50"/>
      <c r="AH234" s="50"/>
      <c r="AI234" s="50"/>
      <c r="AJ234" s="50"/>
      <c r="AK234" s="50"/>
      <c r="AL234" s="50"/>
      <c r="AM234" s="50"/>
      <c r="AN234" s="50"/>
      <c r="AO234" s="50"/>
      <c r="AP234" s="50"/>
      <c r="AQ234" s="50"/>
      <c r="AR234" s="50"/>
      <c r="AS234" s="50"/>
      <c r="AT234" s="50"/>
      <c r="AU234" s="50"/>
      <c r="AV234" s="50"/>
      <c r="AW234" s="50"/>
      <c r="AX234" s="50"/>
      <c r="AY234" s="50"/>
      <c r="AZ234" s="50"/>
      <c r="BA234" s="50"/>
      <c r="BB234" s="50"/>
      <c r="BC234" s="50"/>
      <c r="BD234" s="50"/>
      <c r="BE234" s="50"/>
      <c r="BF234" s="50"/>
      <c r="BG234" s="50"/>
      <c r="BH234" s="50"/>
      <c r="BI234" s="50"/>
      <c r="BJ234" s="50"/>
      <c r="DD234" s="46">
        <v>4312</v>
      </c>
      <c r="DE234" s="47" t="s">
        <v>750</v>
      </c>
      <c r="XFD234"/>
    </row>
    <row r="235" spans="2:130 16384:16384" s="7" customFormat="1" ht="15.75" hidden="1" thickBot="1" x14ac:dyDescent="0.3">
      <c r="B235" s="50"/>
      <c r="C235" s="50"/>
      <c r="D235" s="50"/>
      <c r="E235" s="50"/>
      <c r="F235" s="50"/>
      <c r="G235" s="50"/>
      <c r="H235" s="50"/>
      <c r="I235" s="50"/>
      <c r="J235" s="50"/>
      <c r="K235" s="50"/>
      <c r="L235" s="50"/>
      <c r="M235" s="50"/>
      <c r="N235" s="50"/>
      <c r="O235" s="50"/>
      <c r="P235" s="50"/>
      <c r="Q235" s="50"/>
      <c r="R235" s="50"/>
      <c r="S235" s="50"/>
      <c r="T235" s="50"/>
      <c r="U235" s="50"/>
      <c r="V235" s="50"/>
      <c r="W235" s="50"/>
      <c r="X235" s="50"/>
      <c r="Y235" s="50"/>
      <c r="Z235" s="50"/>
      <c r="AA235" s="50"/>
      <c r="AB235" s="50"/>
      <c r="AC235" s="50"/>
      <c r="AD235" s="50"/>
      <c r="AE235" s="50"/>
      <c r="AF235" s="50"/>
      <c r="AG235" s="50"/>
      <c r="AH235" s="50"/>
      <c r="AI235" s="50"/>
      <c r="AJ235" s="50"/>
      <c r="AK235" s="50"/>
      <c r="AL235" s="50"/>
      <c r="AM235" s="50"/>
      <c r="AN235" s="50"/>
      <c r="AO235" s="50"/>
      <c r="AP235" s="50"/>
      <c r="AQ235" s="50"/>
      <c r="AR235" s="50"/>
      <c r="AS235" s="50"/>
      <c r="AT235" s="50"/>
      <c r="AU235" s="50"/>
      <c r="AV235" s="50"/>
      <c r="AW235" s="50"/>
      <c r="AX235" s="50"/>
      <c r="AY235" s="50"/>
      <c r="AZ235" s="50"/>
      <c r="BA235" s="50"/>
      <c r="BB235" s="50"/>
      <c r="BC235" s="50"/>
      <c r="BD235" s="50"/>
      <c r="BE235" s="50"/>
      <c r="BF235" s="50"/>
      <c r="BG235" s="50"/>
      <c r="BH235" s="50"/>
      <c r="BI235" s="50"/>
      <c r="BJ235" s="50"/>
      <c r="DD235" s="46">
        <v>4321</v>
      </c>
      <c r="DE235" s="47" t="s">
        <v>751</v>
      </c>
      <c r="XFD235"/>
    </row>
    <row r="236" spans="2:130 16384:16384" s="7" customFormat="1" ht="15.75" hidden="1" thickBot="1" x14ac:dyDescent="0.3">
      <c r="B236" s="108"/>
      <c r="C236" s="108"/>
      <c r="D236" s="108"/>
      <c r="E236" s="108"/>
      <c r="F236" s="108"/>
      <c r="G236" s="108"/>
      <c r="H236" s="108"/>
      <c r="I236" s="108"/>
      <c r="J236" s="108"/>
      <c r="K236" s="108"/>
      <c r="L236" s="108"/>
      <c r="M236" s="108"/>
      <c r="N236" s="108"/>
      <c r="O236" s="108"/>
      <c r="P236" s="108"/>
      <c r="Q236" s="108"/>
      <c r="R236" s="108"/>
      <c r="S236" s="108"/>
      <c r="T236" s="108"/>
      <c r="U236" s="108"/>
      <c r="V236" s="108"/>
      <c r="W236" s="108"/>
      <c r="X236" s="108"/>
      <c r="Y236" s="108"/>
      <c r="Z236" s="108"/>
      <c r="AA236" s="108"/>
      <c r="AB236" s="108"/>
      <c r="AC236" s="108"/>
      <c r="AD236" s="108"/>
      <c r="AE236" s="108"/>
      <c r="AF236" s="108"/>
      <c r="AG236" s="108"/>
      <c r="AH236" s="108"/>
      <c r="AI236" s="108"/>
      <c r="AJ236" s="108"/>
      <c r="AK236" s="108"/>
      <c r="AL236" s="108"/>
      <c r="AM236" s="108"/>
      <c r="AN236" s="108"/>
      <c r="AO236" s="108"/>
      <c r="AP236" s="108"/>
      <c r="AQ236" s="108"/>
      <c r="AR236" s="108"/>
      <c r="AS236" s="108"/>
      <c r="AT236" s="108"/>
      <c r="AU236" s="108"/>
      <c r="AV236" s="108"/>
      <c r="AW236" s="108"/>
      <c r="AX236" s="108"/>
      <c r="AY236" s="108"/>
      <c r="AZ236" s="108"/>
      <c r="BA236" s="108"/>
      <c r="BB236" s="108"/>
      <c r="BC236" s="108"/>
      <c r="BD236" s="108"/>
      <c r="BE236" s="108"/>
      <c r="BF236" s="108"/>
      <c r="BG236" s="108"/>
      <c r="BH236" s="108"/>
      <c r="BI236" s="108"/>
      <c r="BJ236" s="108"/>
      <c r="BK236" s="20"/>
      <c r="DD236" s="46">
        <v>4322</v>
      </c>
      <c r="DE236" s="47" t="s">
        <v>752</v>
      </c>
      <c r="DZ236" s="12"/>
      <c r="XFD236"/>
    </row>
    <row r="237" spans="2:130 16384:16384" s="7" customFormat="1" ht="15.75" hidden="1" thickBot="1" x14ac:dyDescent="0.3">
      <c r="B237" s="108"/>
      <c r="C237" s="108"/>
      <c r="D237" s="108"/>
      <c r="E237" s="108"/>
      <c r="F237" s="108"/>
      <c r="G237" s="108"/>
      <c r="H237" s="108"/>
      <c r="I237" s="108"/>
      <c r="J237" s="108"/>
      <c r="K237" s="108"/>
      <c r="L237" s="108"/>
      <c r="M237" s="108"/>
      <c r="N237" s="108"/>
      <c r="O237" s="108"/>
      <c r="P237" s="108"/>
      <c r="Q237" s="108"/>
      <c r="R237" s="108"/>
      <c r="S237" s="108"/>
      <c r="T237" s="108"/>
      <c r="U237" s="108"/>
      <c r="V237" s="108"/>
      <c r="W237" s="108"/>
      <c r="X237" s="108"/>
      <c r="Y237" s="108"/>
      <c r="Z237" s="108"/>
      <c r="AA237" s="108"/>
      <c r="AB237" s="108"/>
      <c r="AC237" s="108"/>
      <c r="AD237" s="108"/>
      <c r="AE237" s="108"/>
      <c r="AF237" s="108"/>
      <c r="AG237" s="108"/>
      <c r="AH237" s="108"/>
      <c r="AI237" s="108"/>
      <c r="AJ237" s="108"/>
      <c r="AK237" s="108"/>
      <c r="AL237" s="108"/>
      <c r="AM237" s="108"/>
      <c r="AN237" s="108"/>
      <c r="AO237" s="108"/>
      <c r="AP237" s="108"/>
      <c r="AQ237" s="108"/>
      <c r="AR237" s="108"/>
      <c r="AS237" s="108"/>
      <c r="AT237" s="108"/>
      <c r="AU237" s="108"/>
      <c r="AV237" s="108"/>
      <c r="AW237" s="108"/>
      <c r="AX237" s="108"/>
      <c r="AY237" s="108"/>
      <c r="AZ237" s="108"/>
      <c r="BA237" s="108"/>
      <c r="BB237" s="108"/>
      <c r="BC237" s="108"/>
      <c r="BD237" s="108"/>
      <c r="BE237" s="108"/>
      <c r="BF237" s="108"/>
      <c r="BG237" s="108"/>
      <c r="BH237" s="108"/>
      <c r="BI237" s="108"/>
      <c r="BJ237" s="108"/>
      <c r="BK237" s="20"/>
      <c r="DD237" s="46">
        <v>4329</v>
      </c>
      <c r="DE237" s="47" t="s">
        <v>753</v>
      </c>
      <c r="DZ237" s="12"/>
      <c r="XFD237"/>
    </row>
    <row r="238" spans="2:130 16384:16384" s="7" customFormat="1" ht="15.75" hidden="1" thickBot="1" x14ac:dyDescent="0.3">
      <c r="B238" s="108"/>
      <c r="C238" s="108"/>
      <c r="D238" s="108"/>
      <c r="E238" s="108"/>
      <c r="F238" s="108"/>
      <c r="G238" s="108"/>
      <c r="H238" s="108"/>
      <c r="I238" s="108"/>
      <c r="J238" s="108"/>
      <c r="K238" s="108"/>
      <c r="L238" s="108"/>
      <c r="M238" s="108"/>
      <c r="N238" s="108"/>
      <c r="O238" s="108"/>
      <c r="P238" s="108"/>
      <c r="Q238" s="108"/>
      <c r="R238" s="108"/>
      <c r="S238" s="108"/>
      <c r="T238" s="108"/>
      <c r="U238" s="108"/>
      <c r="V238" s="108"/>
      <c r="W238" s="108"/>
      <c r="X238" s="108"/>
      <c r="Y238" s="108"/>
      <c r="Z238" s="108"/>
      <c r="AA238" s="108"/>
      <c r="AB238" s="108"/>
      <c r="AC238" s="108"/>
      <c r="AD238" s="108"/>
      <c r="AE238" s="108"/>
      <c r="AF238" s="108"/>
      <c r="AG238" s="108"/>
      <c r="AH238" s="108"/>
      <c r="AI238" s="108"/>
      <c r="AJ238" s="108"/>
      <c r="AK238" s="108"/>
      <c r="AL238" s="108"/>
      <c r="AM238" s="108"/>
      <c r="AN238" s="108"/>
      <c r="AO238" s="108"/>
      <c r="AP238" s="108"/>
      <c r="AQ238" s="108"/>
      <c r="AR238" s="108"/>
      <c r="AS238" s="108"/>
      <c r="AT238" s="108"/>
      <c r="AU238" s="108"/>
      <c r="AV238" s="108"/>
      <c r="AW238" s="108"/>
      <c r="AX238" s="108"/>
      <c r="AY238" s="108"/>
      <c r="AZ238" s="108"/>
      <c r="BA238" s="108"/>
      <c r="BB238" s="108"/>
      <c r="BC238" s="108"/>
      <c r="BD238" s="108"/>
      <c r="BE238" s="108"/>
      <c r="BF238" s="108"/>
      <c r="BG238" s="108"/>
      <c r="BH238" s="108"/>
      <c r="BI238" s="108"/>
      <c r="BJ238" s="108"/>
      <c r="BK238" s="20"/>
      <c r="DD238" s="46">
        <v>4330</v>
      </c>
      <c r="DE238" s="47" t="s">
        <v>754</v>
      </c>
      <c r="DZ238" s="12"/>
      <c r="XFD238"/>
    </row>
    <row r="239" spans="2:130 16384:16384" s="7" customFormat="1" ht="15.75" hidden="1" thickBot="1" x14ac:dyDescent="0.3">
      <c r="B239" s="108"/>
      <c r="C239" s="108"/>
      <c r="D239" s="108"/>
      <c r="E239" s="108"/>
      <c r="F239" s="108"/>
      <c r="G239" s="108"/>
      <c r="H239" s="108"/>
      <c r="I239" s="108"/>
      <c r="J239" s="108"/>
      <c r="K239" s="108"/>
      <c r="L239" s="108"/>
      <c r="M239" s="108"/>
      <c r="N239" s="108"/>
      <c r="O239" s="108"/>
      <c r="P239" s="108"/>
      <c r="Q239" s="108"/>
      <c r="R239" s="108"/>
      <c r="S239" s="108"/>
      <c r="T239" s="108"/>
      <c r="U239" s="108"/>
      <c r="V239" s="108"/>
      <c r="W239" s="108"/>
      <c r="X239" s="108"/>
      <c r="Y239" s="108"/>
      <c r="Z239" s="108"/>
      <c r="AA239" s="108"/>
      <c r="AB239" s="108"/>
      <c r="AC239" s="108"/>
      <c r="AD239" s="108"/>
      <c r="AE239" s="108"/>
      <c r="AF239" s="108"/>
      <c r="AG239" s="108"/>
      <c r="AH239" s="108"/>
      <c r="AI239" s="108"/>
      <c r="AJ239" s="108"/>
      <c r="AK239" s="108"/>
      <c r="AL239" s="108"/>
      <c r="AM239" s="108"/>
      <c r="AN239" s="108"/>
      <c r="AO239" s="108"/>
      <c r="AP239" s="108"/>
      <c r="AQ239" s="108"/>
      <c r="AR239" s="108"/>
      <c r="AS239" s="108"/>
      <c r="AT239" s="108"/>
      <c r="AU239" s="108"/>
      <c r="AV239" s="108"/>
      <c r="AW239" s="108"/>
      <c r="AX239" s="108"/>
      <c r="AY239" s="108"/>
      <c r="AZ239" s="108"/>
      <c r="BA239" s="108"/>
      <c r="BB239" s="108"/>
      <c r="BC239" s="108"/>
      <c r="BD239" s="108"/>
      <c r="BE239" s="108"/>
      <c r="BF239" s="108"/>
      <c r="BG239" s="108"/>
      <c r="BH239" s="108"/>
      <c r="BI239" s="108"/>
      <c r="BJ239" s="108"/>
      <c r="BK239" s="20"/>
      <c r="DD239" s="46">
        <v>4390</v>
      </c>
      <c r="DE239" s="47" t="s">
        <v>755</v>
      </c>
      <c r="DZ239" s="12"/>
      <c r="XFD239"/>
    </row>
    <row r="240" spans="2:130 16384:16384" s="7" customFormat="1" ht="15.75" hidden="1" thickBot="1" x14ac:dyDescent="0.3">
      <c r="B240" s="108"/>
      <c r="C240" s="108"/>
      <c r="D240" s="108"/>
      <c r="E240" s="108"/>
      <c r="F240" s="108"/>
      <c r="G240" s="108"/>
      <c r="H240" s="108"/>
      <c r="I240" s="108"/>
      <c r="J240" s="108"/>
      <c r="K240" s="108"/>
      <c r="L240" s="108"/>
      <c r="M240" s="108"/>
      <c r="N240" s="108"/>
      <c r="O240" s="108"/>
      <c r="P240" s="108"/>
      <c r="Q240" s="108"/>
      <c r="R240" s="108"/>
      <c r="S240" s="108"/>
      <c r="T240" s="108"/>
      <c r="U240" s="108"/>
      <c r="V240" s="108"/>
      <c r="W240" s="108"/>
      <c r="X240" s="108"/>
      <c r="Y240" s="108"/>
      <c r="Z240" s="108"/>
      <c r="AA240" s="108"/>
      <c r="AB240" s="108"/>
      <c r="AC240" s="108"/>
      <c r="AD240" s="108"/>
      <c r="AE240" s="108"/>
      <c r="AF240" s="108"/>
      <c r="AG240" s="108"/>
      <c r="AH240" s="108"/>
      <c r="AI240" s="108"/>
      <c r="AJ240" s="108"/>
      <c r="AK240" s="108"/>
      <c r="AL240" s="108"/>
      <c r="AM240" s="108"/>
      <c r="AN240" s="108"/>
      <c r="AO240" s="108"/>
      <c r="AP240" s="108"/>
      <c r="AQ240" s="108"/>
      <c r="AR240" s="108"/>
      <c r="AS240" s="108"/>
      <c r="AT240" s="108"/>
      <c r="AU240" s="108"/>
      <c r="AV240" s="108"/>
      <c r="AW240" s="108"/>
      <c r="AX240" s="108"/>
      <c r="AY240" s="108"/>
      <c r="AZ240" s="108"/>
      <c r="BA240" s="108"/>
      <c r="BB240" s="108"/>
      <c r="BC240" s="108"/>
      <c r="BD240" s="108"/>
      <c r="BE240" s="108"/>
      <c r="BF240" s="108"/>
      <c r="BG240" s="108"/>
      <c r="BH240" s="108"/>
      <c r="BI240" s="108"/>
      <c r="BJ240" s="108"/>
      <c r="BK240" s="20"/>
      <c r="DD240" s="46">
        <v>4511</v>
      </c>
      <c r="DE240" s="47" t="s">
        <v>756</v>
      </c>
      <c r="DZ240" s="12"/>
      <c r="XFD240"/>
    </row>
    <row r="241" spans="108:109 16384:16384" s="7" customFormat="1" ht="15.75" hidden="1" thickBot="1" x14ac:dyDescent="0.3">
      <c r="DD241" s="46">
        <v>4512</v>
      </c>
      <c r="DE241" s="47" t="s">
        <v>757</v>
      </c>
      <c r="XFD241"/>
    </row>
    <row r="242" spans="108:109 16384:16384" s="7" customFormat="1" ht="15.75" hidden="1" thickBot="1" x14ac:dyDescent="0.3">
      <c r="DD242" s="46">
        <v>4520</v>
      </c>
      <c r="DE242" s="47" t="s">
        <v>758</v>
      </c>
      <c r="XFD242"/>
    </row>
    <row r="243" spans="108:109 16384:16384" s="7" customFormat="1" ht="15.75" hidden="1" thickBot="1" x14ac:dyDescent="0.3">
      <c r="DD243" s="46">
        <v>4530</v>
      </c>
      <c r="DE243" s="47" t="s">
        <v>759</v>
      </c>
      <c r="XFD243"/>
    </row>
    <row r="244" spans="108:109 16384:16384" s="7" customFormat="1" ht="15.75" hidden="1" thickBot="1" x14ac:dyDescent="0.3">
      <c r="DD244" s="46">
        <v>4542</v>
      </c>
      <c r="DE244" s="47" t="s">
        <v>760</v>
      </c>
      <c r="XFD244"/>
    </row>
    <row r="245" spans="108:109 16384:16384" s="7" customFormat="1" ht="15.75" hidden="1" thickBot="1" x14ac:dyDescent="0.3">
      <c r="DD245" s="46">
        <v>4610</v>
      </c>
      <c r="DE245" s="47" t="s">
        <v>761</v>
      </c>
      <c r="XFD245"/>
    </row>
    <row r="246" spans="108:109 16384:16384" s="7" customFormat="1" ht="15.75" hidden="1" thickBot="1" x14ac:dyDescent="0.3">
      <c r="DD246" s="46">
        <v>4631</v>
      </c>
      <c r="DE246" s="47" t="s">
        <v>762</v>
      </c>
      <c r="XFD246"/>
    </row>
    <row r="247" spans="108:109 16384:16384" s="7" customFormat="1" ht="15.75" hidden="1" thickBot="1" x14ac:dyDescent="0.3">
      <c r="DD247" s="46">
        <v>4641</v>
      </c>
      <c r="DE247" s="47" t="s">
        <v>763</v>
      </c>
      <c r="XFD247"/>
    </row>
    <row r="248" spans="108:109 16384:16384" s="7" customFormat="1" ht="15.75" hidden="1" thickBot="1" x14ac:dyDescent="0.3">
      <c r="DD248" s="46">
        <v>4642</v>
      </c>
      <c r="DE248" s="47" t="s">
        <v>764</v>
      </c>
      <c r="XFD248"/>
    </row>
    <row r="249" spans="108:109 16384:16384" s="7" customFormat="1" ht="15.75" hidden="1" thickBot="1" x14ac:dyDescent="0.3">
      <c r="DD249" s="46">
        <v>4643</v>
      </c>
      <c r="DE249" s="47" t="s">
        <v>765</v>
      </c>
      <c r="XFD249"/>
    </row>
    <row r="250" spans="108:109 16384:16384" s="7" customFormat="1" ht="15.75" hidden="1" thickBot="1" x14ac:dyDescent="0.3">
      <c r="DD250" s="46">
        <v>4644</v>
      </c>
      <c r="DE250" s="47" t="s">
        <v>766</v>
      </c>
      <c r="XFD250"/>
    </row>
    <row r="251" spans="108:109 16384:16384" s="7" customFormat="1" ht="15.75" hidden="1" thickBot="1" x14ac:dyDescent="0.3">
      <c r="DD251" s="46">
        <v>4651</v>
      </c>
      <c r="DE251" s="47" t="s">
        <v>767</v>
      </c>
      <c r="XFD251"/>
    </row>
    <row r="252" spans="108:109 16384:16384" s="7" customFormat="1" ht="15.75" hidden="1" thickBot="1" x14ac:dyDescent="0.3">
      <c r="DD252" s="46">
        <v>4652</v>
      </c>
      <c r="DE252" s="47" t="s">
        <v>768</v>
      </c>
      <c r="XFD252"/>
    </row>
    <row r="253" spans="108:109 16384:16384" s="7" customFormat="1" ht="15.75" hidden="1" thickBot="1" x14ac:dyDescent="0.3">
      <c r="DD253" s="46">
        <v>4653</v>
      </c>
      <c r="DE253" s="47" t="s">
        <v>769</v>
      </c>
      <c r="XFD253"/>
    </row>
    <row r="254" spans="108:109 16384:16384" s="7" customFormat="1" ht="15.75" hidden="1" thickBot="1" x14ac:dyDescent="0.3">
      <c r="DD254" s="46">
        <v>4659</v>
      </c>
      <c r="DE254" s="47" t="s">
        <v>770</v>
      </c>
      <c r="XFD254"/>
    </row>
    <row r="255" spans="108:109 16384:16384" s="7" customFormat="1" ht="15.75" hidden="1" thickBot="1" x14ac:dyDescent="0.3">
      <c r="DD255" s="46">
        <v>4662</v>
      </c>
      <c r="DE255" s="47" t="s">
        <v>771</v>
      </c>
      <c r="XFD255"/>
    </row>
    <row r="256" spans="108:109 16384:16384" s="7" customFormat="1" ht="15.75" hidden="1" thickBot="1" x14ac:dyDescent="0.3">
      <c r="DD256" s="46">
        <v>4664</v>
      </c>
      <c r="DE256" s="47" t="s">
        <v>772</v>
      </c>
      <c r="XFD256"/>
    </row>
    <row r="257" spans="108:109 16384:16384" s="7" customFormat="1" ht="15.75" hidden="1" thickBot="1" x14ac:dyDescent="0.3">
      <c r="DD257" s="46">
        <v>4665</v>
      </c>
      <c r="DE257" s="47" t="s">
        <v>773</v>
      </c>
      <c r="XFD257"/>
    </row>
    <row r="258" spans="108:109 16384:16384" s="7" customFormat="1" ht="15.75" hidden="1" thickBot="1" x14ac:dyDescent="0.3">
      <c r="DD258" s="46">
        <v>4669</v>
      </c>
      <c r="DE258" s="47" t="s">
        <v>774</v>
      </c>
      <c r="XFD258"/>
    </row>
    <row r="259" spans="108:109 16384:16384" s="7" customFormat="1" ht="15.75" hidden="1" thickBot="1" x14ac:dyDescent="0.3">
      <c r="DD259" s="46">
        <v>4690</v>
      </c>
      <c r="DE259" s="47" t="s">
        <v>775</v>
      </c>
      <c r="XFD259"/>
    </row>
    <row r="260" spans="108:109 16384:16384" s="7" customFormat="1" ht="15.75" hidden="1" thickBot="1" x14ac:dyDescent="0.3">
      <c r="DD260" s="46">
        <v>4721</v>
      </c>
      <c r="DE260" s="47" t="s">
        <v>776</v>
      </c>
      <c r="XFD260"/>
    </row>
    <row r="261" spans="108:109 16384:16384" s="7" customFormat="1" ht="15.75" hidden="1" thickBot="1" x14ac:dyDescent="0.3">
      <c r="DD261" s="46">
        <v>4722</v>
      </c>
      <c r="DE261" s="47" t="s">
        <v>777</v>
      </c>
      <c r="XFD261"/>
    </row>
    <row r="262" spans="108:109 16384:16384" s="7" customFormat="1" ht="15.75" hidden="1" thickBot="1" x14ac:dyDescent="0.3">
      <c r="DD262" s="46">
        <v>4723</v>
      </c>
      <c r="DE262" s="47" t="s">
        <v>778</v>
      </c>
      <c r="XFD262"/>
    </row>
    <row r="263" spans="108:109 16384:16384" s="7" customFormat="1" ht="15.75" hidden="1" thickBot="1" x14ac:dyDescent="0.3">
      <c r="DD263" s="46">
        <v>4729</v>
      </c>
      <c r="DE263" s="47" t="s">
        <v>779</v>
      </c>
      <c r="XFD263"/>
    </row>
    <row r="264" spans="108:109 16384:16384" s="7" customFormat="1" ht="15.75" hidden="1" thickBot="1" x14ac:dyDescent="0.3">
      <c r="DD264" s="46">
        <v>4731</v>
      </c>
      <c r="DE264" s="47" t="s">
        <v>780</v>
      </c>
      <c r="XFD264"/>
    </row>
    <row r="265" spans="108:109 16384:16384" s="7" customFormat="1" ht="15.75" hidden="1" thickBot="1" x14ac:dyDescent="0.3">
      <c r="DD265" s="46">
        <v>4732</v>
      </c>
      <c r="DE265" s="47" t="s">
        <v>781</v>
      </c>
      <c r="XFD265"/>
    </row>
    <row r="266" spans="108:109 16384:16384" s="7" customFormat="1" ht="15.75" hidden="1" thickBot="1" x14ac:dyDescent="0.3">
      <c r="DD266" s="46">
        <v>4741</v>
      </c>
      <c r="DE266" s="47" t="s">
        <v>782</v>
      </c>
      <c r="XFD266"/>
    </row>
    <row r="267" spans="108:109 16384:16384" s="7" customFormat="1" ht="15.75" hidden="1" thickBot="1" x14ac:dyDescent="0.3">
      <c r="DD267" s="46">
        <v>4742</v>
      </c>
      <c r="DE267" s="47" t="s">
        <v>783</v>
      </c>
      <c r="XFD267"/>
    </row>
    <row r="268" spans="108:109 16384:16384" s="7" customFormat="1" ht="15.75" hidden="1" thickBot="1" x14ac:dyDescent="0.3">
      <c r="DD268" s="46">
        <v>4751</v>
      </c>
      <c r="DE268" s="47" t="s">
        <v>784</v>
      </c>
      <c r="XFD268"/>
    </row>
    <row r="269" spans="108:109 16384:16384" s="7" customFormat="1" ht="15.75" hidden="1" thickBot="1" x14ac:dyDescent="0.3">
      <c r="DD269" s="46">
        <v>4753</v>
      </c>
      <c r="DE269" s="47" t="s">
        <v>785</v>
      </c>
      <c r="XFD269"/>
    </row>
    <row r="270" spans="108:109 16384:16384" s="7" customFormat="1" ht="15.75" hidden="1" thickBot="1" x14ac:dyDescent="0.3">
      <c r="DD270" s="46">
        <v>4754</v>
      </c>
      <c r="DE270" s="47" t="s">
        <v>786</v>
      </c>
      <c r="XFD270"/>
    </row>
    <row r="271" spans="108:109 16384:16384" s="7" customFormat="1" ht="15.75" hidden="1" thickBot="1" x14ac:dyDescent="0.3">
      <c r="DD271" s="46">
        <v>4755</v>
      </c>
      <c r="DE271" s="47" t="s">
        <v>787</v>
      </c>
      <c r="XFD271"/>
    </row>
    <row r="272" spans="108:109 16384:16384" s="7" customFormat="1" ht="15.75" hidden="1" thickBot="1" x14ac:dyDescent="0.3">
      <c r="DD272" s="46">
        <v>4759</v>
      </c>
      <c r="DE272" s="47" t="s">
        <v>788</v>
      </c>
      <c r="XFD272"/>
    </row>
    <row r="273" spans="108:109 16384:16384" s="7" customFormat="1" ht="15.75" hidden="1" thickBot="1" x14ac:dyDescent="0.3">
      <c r="DD273" s="46">
        <v>4762</v>
      </c>
      <c r="DE273" s="47" t="s">
        <v>789</v>
      </c>
      <c r="XFD273"/>
    </row>
    <row r="274" spans="108:109 16384:16384" s="7" customFormat="1" ht="15.75" hidden="1" thickBot="1" x14ac:dyDescent="0.3">
      <c r="DD274" s="46">
        <v>4769</v>
      </c>
      <c r="DE274" s="47" t="s">
        <v>790</v>
      </c>
      <c r="XFD274"/>
    </row>
    <row r="275" spans="108:109 16384:16384" s="7" customFormat="1" ht="15.75" hidden="1" thickBot="1" x14ac:dyDescent="0.3">
      <c r="DD275" s="46">
        <v>4771</v>
      </c>
      <c r="DE275" s="47" t="s">
        <v>791</v>
      </c>
      <c r="XFD275"/>
    </row>
    <row r="276" spans="108:109 16384:16384" s="7" customFormat="1" ht="15.75" hidden="1" thickBot="1" x14ac:dyDescent="0.3">
      <c r="DD276" s="46">
        <v>4772</v>
      </c>
      <c r="DE276" s="47" t="s">
        <v>792</v>
      </c>
      <c r="XFD276"/>
    </row>
    <row r="277" spans="108:109 16384:16384" s="7" customFormat="1" ht="15.75" hidden="1" thickBot="1" x14ac:dyDescent="0.3">
      <c r="DD277" s="46">
        <v>4774</v>
      </c>
      <c r="DE277" s="47" t="s">
        <v>793</v>
      </c>
      <c r="XFD277"/>
    </row>
    <row r="278" spans="108:109 16384:16384" s="7" customFormat="1" ht="15.75" hidden="1" thickBot="1" x14ac:dyDescent="0.3">
      <c r="DD278" s="46">
        <v>4775</v>
      </c>
      <c r="DE278" s="47" t="s">
        <v>794</v>
      </c>
      <c r="XFD278"/>
    </row>
    <row r="279" spans="108:109 16384:16384" s="7" customFormat="1" ht="15.75" hidden="1" thickBot="1" x14ac:dyDescent="0.3">
      <c r="DD279" s="46">
        <v>4782</v>
      </c>
      <c r="DE279" s="47" t="s">
        <v>795</v>
      </c>
      <c r="XFD279"/>
    </row>
    <row r="280" spans="108:109 16384:16384" s="7" customFormat="1" ht="15.75" hidden="1" thickBot="1" x14ac:dyDescent="0.3">
      <c r="DD280" s="46">
        <v>4789</v>
      </c>
      <c r="DE280" s="47" t="s">
        <v>796</v>
      </c>
      <c r="XFD280"/>
    </row>
    <row r="281" spans="108:109 16384:16384" s="7" customFormat="1" ht="15.75" hidden="1" thickBot="1" x14ac:dyDescent="0.3">
      <c r="DD281" s="46">
        <v>4911</v>
      </c>
      <c r="DE281" s="47" t="s">
        <v>797</v>
      </c>
      <c r="XFD281"/>
    </row>
    <row r="282" spans="108:109 16384:16384" s="7" customFormat="1" ht="15.75" hidden="1" thickBot="1" x14ac:dyDescent="0.3">
      <c r="DD282" s="46">
        <v>4912</v>
      </c>
      <c r="DE282" s="47" t="s">
        <v>798</v>
      </c>
      <c r="XFD282"/>
    </row>
    <row r="283" spans="108:109 16384:16384" s="7" customFormat="1" ht="15.75" hidden="1" thickBot="1" x14ac:dyDescent="0.3">
      <c r="DD283" s="46">
        <v>4921</v>
      </c>
      <c r="DE283" s="47" t="s">
        <v>799</v>
      </c>
      <c r="XFD283"/>
    </row>
    <row r="284" spans="108:109 16384:16384" s="7" customFormat="1" ht="15.75" hidden="1" thickBot="1" x14ac:dyDescent="0.3">
      <c r="DD284" s="46">
        <v>4922</v>
      </c>
      <c r="DE284" s="47" t="s">
        <v>800</v>
      </c>
      <c r="XFD284"/>
    </row>
    <row r="285" spans="108:109 16384:16384" s="7" customFormat="1" ht="15.75" hidden="1" thickBot="1" x14ac:dyDescent="0.3">
      <c r="DD285" s="46">
        <v>4923</v>
      </c>
      <c r="DE285" s="47" t="s">
        <v>801</v>
      </c>
      <c r="XFD285"/>
    </row>
    <row r="286" spans="108:109 16384:16384" s="7" customFormat="1" ht="15.75" hidden="1" thickBot="1" x14ac:dyDescent="0.3">
      <c r="DD286" s="46">
        <v>4930</v>
      </c>
      <c r="DE286" s="47" t="s">
        <v>802</v>
      </c>
      <c r="XFD286"/>
    </row>
    <row r="287" spans="108:109 16384:16384" s="7" customFormat="1" ht="15.75" hidden="1" thickBot="1" x14ac:dyDescent="0.3">
      <c r="DD287" s="46">
        <v>5011</v>
      </c>
      <c r="DE287" s="47" t="s">
        <v>803</v>
      </c>
      <c r="XFD287"/>
    </row>
    <row r="288" spans="108:109 16384:16384" s="7" customFormat="1" ht="15.75" hidden="1" thickBot="1" x14ac:dyDescent="0.3">
      <c r="DD288" s="46">
        <v>5012</v>
      </c>
      <c r="DE288" s="47" t="s">
        <v>804</v>
      </c>
      <c r="XFD288"/>
    </row>
    <row r="289" spans="108:109 16384:16384" s="7" customFormat="1" ht="15.75" hidden="1" thickBot="1" x14ac:dyDescent="0.3">
      <c r="DD289" s="46">
        <v>5021</v>
      </c>
      <c r="DE289" s="47" t="s">
        <v>805</v>
      </c>
      <c r="XFD289"/>
    </row>
    <row r="290" spans="108:109 16384:16384" s="7" customFormat="1" ht="15.75" hidden="1" thickBot="1" x14ac:dyDescent="0.3">
      <c r="DD290" s="46">
        <v>5022</v>
      </c>
      <c r="DE290" s="47" t="s">
        <v>806</v>
      </c>
      <c r="XFD290"/>
    </row>
    <row r="291" spans="108:109 16384:16384" s="7" customFormat="1" ht="15.75" hidden="1" thickBot="1" x14ac:dyDescent="0.3">
      <c r="DD291" s="46">
        <v>5111</v>
      </c>
      <c r="DE291" s="47" t="s">
        <v>807</v>
      </c>
      <c r="XFD291"/>
    </row>
    <row r="292" spans="108:109 16384:16384" s="7" customFormat="1" ht="15.75" hidden="1" thickBot="1" x14ac:dyDescent="0.3">
      <c r="DD292" s="46">
        <v>5112</v>
      </c>
      <c r="DE292" s="47" t="s">
        <v>808</v>
      </c>
      <c r="XFD292"/>
    </row>
    <row r="293" spans="108:109 16384:16384" s="7" customFormat="1" ht="15.75" hidden="1" thickBot="1" x14ac:dyDescent="0.3">
      <c r="DD293" s="46">
        <v>5121</v>
      </c>
      <c r="DE293" s="47" t="s">
        <v>809</v>
      </c>
      <c r="XFD293"/>
    </row>
    <row r="294" spans="108:109 16384:16384" s="7" customFormat="1" ht="15.75" hidden="1" thickBot="1" x14ac:dyDescent="0.3">
      <c r="DD294" s="46">
        <v>5122</v>
      </c>
      <c r="DE294" s="47" t="s">
        <v>810</v>
      </c>
      <c r="XFD294"/>
    </row>
    <row r="295" spans="108:109 16384:16384" s="7" customFormat="1" ht="15.75" hidden="1" thickBot="1" x14ac:dyDescent="0.3">
      <c r="DD295" s="46">
        <v>5210</v>
      </c>
      <c r="DE295" s="47" t="s">
        <v>811</v>
      </c>
      <c r="XFD295"/>
    </row>
    <row r="296" spans="108:109 16384:16384" s="7" customFormat="1" ht="15.75" hidden="1" thickBot="1" x14ac:dyDescent="0.3">
      <c r="DD296" s="46">
        <v>5221</v>
      </c>
      <c r="DE296" s="47" t="s">
        <v>812</v>
      </c>
      <c r="XFD296"/>
    </row>
    <row r="297" spans="108:109 16384:16384" s="7" customFormat="1" ht="15.75" hidden="1" thickBot="1" x14ac:dyDescent="0.3">
      <c r="DD297" s="46">
        <v>5222</v>
      </c>
      <c r="DE297" s="47" t="s">
        <v>813</v>
      </c>
      <c r="XFD297"/>
    </row>
    <row r="298" spans="108:109 16384:16384" s="7" customFormat="1" ht="15.75" hidden="1" thickBot="1" x14ac:dyDescent="0.3">
      <c r="DD298" s="46">
        <v>5223</v>
      </c>
      <c r="DE298" s="47" t="s">
        <v>814</v>
      </c>
      <c r="XFD298"/>
    </row>
    <row r="299" spans="108:109 16384:16384" s="7" customFormat="1" ht="15.75" hidden="1" thickBot="1" x14ac:dyDescent="0.3">
      <c r="DD299" s="46">
        <v>5224</v>
      </c>
      <c r="DE299" s="47" t="s">
        <v>815</v>
      </c>
      <c r="XFD299"/>
    </row>
    <row r="300" spans="108:109 16384:16384" s="7" customFormat="1" ht="15.75" hidden="1" thickBot="1" x14ac:dyDescent="0.3">
      <c r="DD300" s="46">
        <v>5229</v>
      </c>
      <c r="DE300" s="47" t="s">
        <v>816</v>
      </c>
      <c r="XFD300"/>
    </row>
    <row r="301" spans="108:109 16384:16384" s="7" customFormat="1" ht="15.75" hidden="1" thickBot="1" x14ac:dyDescent="0.3">
      <c r="DD301" s="46">
        <v>5310</v>
      </c>
      <c r="DE301" s="47" t="s">
        <v>817</v>
      </c>
      <c r="XFD301"/>
    </row>
    <row r="302" spans="108:109 16384:16384" s="7" customFormat="1" ht="15.75" hidden="1" thickBot="1" x14ac:dyDescent="0.3">
      <c r="DD302" s="46">
        <v>5320</v>
      </c>
      <c r="DE302" s="47" t="s">
        <v>818</v>
      </c>
      <c r="XFD302"/>
    </row>
    <row r="303" spans="108:109 16384:16384" s="7" customFormat="1" ht="15.75" hidden="1" thickBot="1" x14ac:dyDescent="0.3">
      <c r="DD303" s="46">
        <v>5511</v>
      </c>
      <c r="DE303" s="47" t="s">
        <v>819</v>
      </c>
      <c r="XFD303"/>
    </row>
    <row r="304" spans="108:109 16384:16384" s="7" customFormat="1" ht="15.75" hidden="1" thickBot="1" x14ac:dyDescent="0.3">
      <c r="DD304" s="46">
        <v>5512</v>
      </c>
      <c r="DE304" s="47" t="s">
        <v>820</v>
      </c>
      <c r="XFD304"/>
    </row>
    <row r="305" spans="108:109 16384:16384" s="7" customFormat="1" ht="15.75" hidden="1" thickBot="1" x14ac:dyDescent="0.3">
      <c r="DD305" s="46">
        <v>5513</v>
      </c>
      <c r="DE305" s="47" t="s">
        <v>821</v>
      </c>
      <c r="XFD305"/>
    </row>
    <row r="306" spans="108:109 16384:16384" s="7" customFormat="1" ht="15.75" hidden="1" thickBot="1" x14ac:dyDescent="0.3">
      <c r="DD306" s="46">
        <v>5514</v>
      </c>
      <c r="DE306" s="47" t="s">
        <v>822</v>
      </c>
      <c r="XFD306"/>
    </row>
    <row r="307" spans="108:109 16384:16384" s="7" customFormat="1" ht="15.75" hidden="1" thickBot="1" x14ac:dyDescent="0.3">
      <c r="DD307" s="46">
        <v>5519</v>
      </c>
      <c r="DE307" s="47" t="s">
        <v>823</v>
      </c>
      <c r="XFD307"/>
    </row>
    <row r="308" spans="108:109 16384:16384" s="7" customFormat="1" ht="15.75" hidden="1" thickBot="1" x14ac:dyDescent="0.3">
      <c r="DD308" s="46">
        <v>5520</v>
      </c>
      <c r="DE308" s="47" t="s">
        <v>824</v>
      </c>
      <c r="XFD308"/>
    </row>
    <row r="309" spans="108:109 16384:16384" s="7" customFormat="1" ht="15.75" hidden="1" thickBot="1" x14ac:dyDescent="0.3">
      <c r="DD309" s="46">
        <v>5530</v>
      </c>
      <c r="DE309" s="47" t="s">
        <v>825</v>
      </c>
      <c r="XFD309"/>
    </row>
    <row r="310" spans="108:109 16384:16384" s="7" customFormat="1" ht="15.75" hidden="1" thickBot="1" x14ac:dyDescent="0.3">
      <c r="DD310" s="46">
        <v>5590</v>
      </c>
      <c r="DE310" s="47" t="s">
        <v>826</v>
      </c>
      <c r="XFD310"/>
    </row>
    <row r="311" spans="108:109 16384:16384" s="7" customFormat="1" ht="15.75" hidden="1" thickBot="1" x14ac:dyDescent="0.3">
      <c r="DD311" s="46">
        <v>5611</v>
      </c>
      <c r="DE311" s="47" t="s">
        <v>827</v>
      </c>
      <c r="XFD311"/>
    </row>
    <row r="312" spans="108:109 16384:16384" s="7" customFormat="1" ht="15.75" hidden="1" thickBot="1" x14ac:dyDescent="0.3">
      <c r="DD312" s="46">
        <v>5612</v>
      </c>
      <c r="DE312" s="47" t="s">
        <v>828</v>
      </c>
      <c r="XFD312"/>
    </row>
    <row r="313" spans="108:109 16384:16384" s="7" customFormat="1" ht="15.75" hidden="1" thickBot="1" x14ac:dyDescent="0.3">
      <c r="DD313" s="46">
        <v>5613</v>
      </c>
      <c r="DE313" s="47" t="s">
        <v>829</v>
      </c>
      <c r="XFD313"/>
    </row>
    <row r="314" spans="108:109 16384:16384" s="7" customFormat="1" ht="15.75" hidden="1" thickBot="1" x14ac:dyDescent="0.3">
      <c r="DD314" s="46">
        <v>5619</v>
      </c>
      <c r="DE314" s="47" t="s">
        <v>830</v>
      </c>
      <c r="XFD314"/>
    </row>
    <row r="315" spans="108:109 16384:16384" s="7" customFormat="1" ht="15.75" hidden="1" thickBot="1" x14ac:dyDescent="0.3">
      <c r="DD315" s="46">
        <v>5621</v>
      </c>
      <c r="DE315" s="47" t="s">
        <v>831</v>
      </c>
      <c r="XFD315"/>
    </row>
    <row r="316" spans="108:109 16384:16384" s="7" customFormat="1" ht="15.75" hidden="1" thickBot="1" x14ac:dyDescent="0.3">
      <c r="DD316" s="46">
        <v>5629</v>
      </c>
      <c r="DE316" s="47" t="s">
        <v>832</v>
      </c>
      <c r="XFD316"/>
    </row>
    <row r="317" spans="108:109 16384:16384" s="7" customFormat="1" ht="15.75" hidden="1" thickBot="1" x14ac:dyDescent="0.3">
      <c r="DD317" s="46">
        <v>5630</v>
      </c>
      <c r="DE317" s="47" t="s">
        <v>833</v>
      </c>
      <c r="XFD317"/>
    </row>
    <row r="318" spans="108:109 16384:16384" s="7" customFormat="1" ht="15.75" hidden="1" thickBot="1" x14ac:dyDescent="0.3">
      <c r="DD318" s="46">
        <v>5812</v>
      </c>
      <c r="DE318" s="47" t="s">
        <v>834</v>
      </c>
      <c r="XFD318"/>
    </row>
    <row r="319" spans="108:109 16384:16384" s="7" customFormat="1" ht="15.75" hidden="1" thickBot="1" x14ac:dyDescent="0.3">
      <c r="DD319" s="46">
        <v>5813</v>
      </c>
      <c r="DE319" s="47" t="s">
        <v>835</v>
      </c>
      <c r="XFD319"/>
    </row>
    <row r="320" spans="108:109 16384:16384" s="7" customFormat="1" ht="15.75" hidden="1" thickBot="1" x14ac:dyDescent="0.3">
      <c r="DD320" s="46">
        <v>5819</v>
      </c>
      <c r="DE320" s="47" t="s">
        <v>836</v>
      </c>
      <c r="XFD320"/>
    </row>
    <row r="321" spans="108:109 16384:16384" s="7" customFormat="1" ht="15.75" hidden="1" thickBot="1" x14ac:dyDescent="0.3">
      <c r="DD321" s="46">
        <v>5820</v>
      </c>
      <c r="DE321" s="47" t="s">
        <v>837</v>
      </c>
      <c r="XFD321"/>
    </row>
    <row r="322" spans="108:109 16384:16384" s="7" customFormat="1" ht="15.75" hidden="1" thickBot="1" x14ac:dyDescent="0.3">
      <c r="DD322" s="46">
        <v>5911</v>
      </c>
      <c r="DE322" s="47" t="s">
        <v>838</v>
      </c>
      <c r="XFD322"/>
    </row>
    <row r="323" spans="108:109 16384:16384" s="7" customFormat="1" ht="15.75" hidden="1" thickBot="1" x14ac:dyDescent="0.3">
      <c r="DD323" s="46">
        <v>5912</v>
      </c>
      <c r="DE323" s="47" t="s">
        <v>839</v>
      </c>
      <c r="XFD323"/>
    </row>
    <row r="324" spans="108:109 16384:16384" s="7" customFormat="1" ht="15.75" hidden="1" thickBot="1" x14ac:dyDescent="0.3">
      <c r="DD324" s="46">
        <v>5913</v>
      </c>
      <c r="DE324" s="47" t="s">
        <v>840</v>
      </c>
      <c r="XFD324"/>
    </row>
    <row r="325" spans="108:109 16384:16384" s="7" customFormat="1" ht="15.75" hidden="1" thickBot="1" x14ac:dyDescent="0.3">
      <c r="DD325" s="46">
        <v>5914</v>
      </c>
      <c r="DE325" s="47" t="s">
        <v>841</v>
      </c>
      <c r="XFD325"/>
    </row>
    <row r="326" spans="108:109 16384:16384" s="7" customFormat="1" ht="15.75" hidden="1" thickBot="1" x14ac:dyDescent="0.3">
      <c r="DD326" s="46">
        <v>5920</v>
      </c>
      <c r="DE326" s="47" t="s">
        <v>842</v>
      </c>
      <c r="XFD326"/>
    </row>
    <row r="327" spans="108:109 16384:16384" s="7" customFormat="1" ht="15.75" hidden="1" thickBot="1" x14ac:dyDescent="0.3">
      <c r="DD327" s="46">
        <v>6010</v>
      </c>
      <c r="DE327" s="47" t="s">
        <v>843</v>
      </c>
      <c r="XFD327"/>
    </row>
    <row r="328" spans="108:109 16384:16384" s="7" customFormat="1" ht="15.75" hidden="1" thickBot="1" x14ac:dyDescent="0.3">
      <c r="DD328" s="46">
        <v>6110</v>
      </c>
      <c r="DE328" s="47" t="s">
        <v>844</v>
      </c>
      <c r="XFD328"/>
    </row>
    <row r="329" spans="108:109 16384:16384" s="7" customFormat="1" ht="15.75" hidden="1" thickBot="1" x14ac:dyDescent="0.3">
      <c r="DD329" s="46">
        <v>6120</v>
      </c>
      <c r="DE329" s="47" t="s">
        <v>845</v>
      </c>
      <c r="XFD329"/>
    </row>
    <row r="330" spans="108:109 16384:16384" s="7" customFormat="1" ht="15.75" hidden="1" thickBot="1" x14ac:dyDescent="0.3">
      <c r="DD330" s="46">
        <v>6130</v>
      </c>
      <c r="DE330" s="47" t="s">
        <v>846</v>
      </c>
      <c r="XFD330"/>
    </row>
    <row r="331" spans="108:109 16384:16384" s="7" customFormat="1" ht="15.75" hidden="1" thickBot="1" x14ac:dyDescent="0.3">
      <c r="DD331" s="46">
        <v>6190</v>
      </c>
      <c r="DE331" s="47" t="s">
        <v>847</v>
      </c>
      <c r="XFD331"/>
    </row>
    <row r="332" spans="108:109 16384:16384" s="7" customFormat="1" ht="15.75" hidden="1" thickBot="1" x14ac:dyDescent="0.3">
      <c r="DD332" s="46">
        <v>6201</v>
      </c>
      <c r="DE332" s="47" t="s">
        <v>848</v>
      </c>
      <c r="XFD332"/>
    </row>
    <row r="333" spans="108:109 16384:16384" s="7" customFormat="1" ht="15.75" hidden="1" thickBot="1" x14ac:dyDescent="0.3">
      <c r="DD333" s="46">
        <v>6202</v>
      </c>
      <c r="DE333" s="47" t="s">
        <v>849</v>
      </c>
      <c r="XFD333"/>
    </row>
    <row r="334" spans="108:109 16384:16384" s="7" customFormat="1" ht="15.75" hidden="1" thickBot="1" x14ac:dyDescent="0.3">
      <c r="DD334" s="46">
        <v>6209</v>
      </c>
      <c r="DE334" s="47" t="s">
        <v>850</v>
      </c>
      <c r="XFD334"/>
    </row>
    <row r="335" spans="108:109 16384:16384" s="7" customFormat="1" ht="15.75" hidden="1" thickBot="1" x14ac:dyDescent="0.3">
      <c r="DD335" s="46">
        <v>6311</v>
      </c>
      <c r="DE335" s="47" t="s">
        <v>851</v>
      </c>
      <c r="XFD335"/>
    </row>
    <row r="336" spans="108:109 16384:16384" s="7" customFormat="1" ht="15.75" hidden="1" thickBot="1" x14ac:dyDescent="0.3">
      <c r="DD336" s="46">
        <v>6312</v>
      </c>
      <c r="DE336" s="47" t="s">
        <v>852</v>
      </c>
      <c r="XFD336"/>
    </row>
    <row r="337" spans="108:109 16384:16384" s="7" customFormat="1" ht="15.75" hidden="1" thickBot="1" x14ac:dyDescent="0.3">
      <c r="DD337" s="46">
        <v>6391</v>
      </c>
      <c r="DE337" s="47" t="s">
        <v>853</v>
      </c>
      <c r="XFD337"/>
    </row>
    <row r="338" spans="108:109 16384:16384" s="7" customFormat="1" ht="15.75" hidden="1" thickBot="1" x14ac:dyDescent="0.3">
      <c r="DD338" s="46">
        <v>6399</v>
      </c>
      <c r="DE338" s="47" t="s">
        <v>854</v>
      </c>
      <c r="XFD338"/>
    </row>
    <row r="339" spans="108:109 16384:16384" s="7" customFormat="1" ht="15.75" hidden="1" thickBot="1" x14ac:dyDescent="0.3">
      <c r="DD339" s="46">
        <v>6411</v>
      </c>
      <c r="DE339" s="47" t="s">
        <v>855</v>
      </c>
      <c r="XFD339"/>
    </row>
    <row r="340" spans="108:109 16384:16384" s="7" customFormat="1" ht="15.75" hidden="1" thickBot="1" x14ac:dyDescent="0.3">
      <c r="DD340" s="46">
        <v>6412</v>
      </c>
      <c r="DE340" s="47" t="s">
        <v>856</v>
      </c>
      <c r="XFD340"/>
    </row>
    <row r="341" spans="108:109 16384:16384" s="7" customFormat="1" ht="15.75" hidden="1" thickBot="1" x14ac:dyDescent="0.3">
      <c r="DD341" s="46">
        <v>6421</v>
      </c>
      <c r="DE341" s="47" t="s">
        <v>857</v>
      </c>
      <c r="XFD341"/>
    </row>
    <row r="342" spans="108:109 16384:16384" s="7" customFormat="1" ht="15.75" hidden="1" thickBot="1" x14ac:dyDescent="0.3">
      <c r="DD342" s="46">
        <v>6422</v>
      </c>
      <c r="DE342" s="47" t="s">
        <v>858</v>
      </c>
      <c r="XFD342"/>
    </row>
    <row r="343" spans="108:109 16384:16384" s="7" customFormat="1" ht="15.75" hidden="1" thickBot="1" x14ac:dyDescent="0.3">
      <c r="DD343" s="46">
        <v>6423</v>
      </c>
      <c r="DE343" s="47" t="s">
        <v>859</v>
      </c>
      <c r="XFD343"/>
    </row>
    <row r="344" spans="108:109 16384:16384" s="7" customFormat="1" ht="15.75" hidden="1" thickBot="1" x14ac:dyDescent="0.3">
      <c r="DD344" s="46">
        <v>6424</v>
      </c>
      <c r="DE344" s="47" t="s">
        <v>860</v>
      </c>
      <c r="XFD344"/>
    </row>
    <row r="345" spans="108:109 16384:16384" s="7" customFormat="1" ht="15.75" hidden="1" thickBot="1" x14ac:dyDescent="0.3">
      <c r="DD345" s="46">
        <v>6431</v>
      </c>
      <c r="DE345" s="47" t="s">
        <v>861</v>
      </c>
      <c r="XFD345"/>
    </row>
    <row r="346" spans="108:109 16384:16384" s="7" customFormat="1" ht="15.75" hidden="1" thickBot="1" x14ac:dyDescent="0.3">
      <c r="DD346" s="46">
        <v>6491</v>
      </c>
      <c r="DE346" s="47" t="s">
        <v>862</v>
      </c>
      <c r="XFD346"/>
    </row>
    <row r="347" spans="108:109 16384:16384" s="7" customFormat="1" ht="15.75" hidden="1" thickBot="1" x14ac:dyDescent="0.3">
      <c r="DD347" s="46">
        <v>6492</v>
      </c>
      <c r="DE347" s="47" t="s">
        <v>863</v>
      </c>
      <c r="XFD347"/>
    </row>
    <row r="348" spans="108:109 16384:16384" s="7" customFormat="1" ht="15.75" hidden="1" thickBot="1" x14ac:dyDescent="0.3">
      <c r="DD348" s="46">
        <v>6493</v>
      </c>
      <c r="DE348" s="47" t="s">
        <v>864</v>
      </c>
      <c r="XFD348"/>
    </row>
    <row r="349" spans="108:109 16384:16384" s="7" customFormat="1" ht="15.75" hidden="1" thickBot="1" x14ac:dyDescent="0.3">
      <c r="DD349" s="46">
        <v>6494</v>
      </c>
      <c r="DE349" s="47" t="s">
        <v>865</v>
      </c>
      <c r="XFD349"/>
    </row>
    <row r="350" spans="108:109 16384:16384" s="7" customFormat="1" ht="15.75" hidden="1" thickBot="1" x14ac:dyDescent="0.3">
      <c r="DD350" s="46">
        <v>6495</v>
      </c>
      <c r="DE350" s="47" t="s">
        <v>866</v>
      </c>
      <c r="XFD350"/>
    </row>
    <row r="351" spans="108:109 16384:16384" s="7" customFormat="1" ht="15.75" hidden="1" thickBot="1" x14ac:dyDescent="0.3">
      <c r="DD351" s="46">
        <v>6511</v>
      </c>
      <c r="DE351" s="47" t="s">
        <v>867</v>
      </c>
      <c r="XFD351"/>
    </row>
    <row r="352" spans="108:109 16384:16384" s="7" customFormat="1" ht="15.75" hidden="1" thickBot="1" x14ac:dyDescent="0.3">
      <c r="DD352" s="46">
        <v>6512</v>
      </c>
      <c r="DE352" s="47" t="s">
        <v>868</v>
      </c>
      <c r="XFD352"/>
    </row>
    <row r="353" spans="108:109 16384:16384" s="7" customFormat="1" ht="15.75" hidden="1" thickBot="1" x14ac:dyDescent="0.3">
      <c r="DD353" s="46">
        <v>6513</v>
      </c>
      <c r="DE353" s="47" t="s">
        <v>869</v>
      </c>
      <c r="XFD353"/>
    </row>
    <row r="354" spans="108:109 16384:16384" s="7" customFormat="1" ht="15.75" hidden="1" thickBot="1" x14ac:dyDescent="0.3">
      <c r="DD354" s="46">
        <v>6514</v>
      </c>
      <c r="DE354" s="47" t="s">
        <v>870</v>
      </c>
      <c r="XFD354"/>
    </row>
    <row r="355" spans="108:109 16384:16384" s="7" customFormat="1" ht="15.75" hidden="1" thickBot="1" x14ac:dyDescent="0.3">
      <c r="DD355" s="46">
        <v>6521</v>
      </c>
      <c r="DE355" s="47" t="s">
        <v>871</v>
      </c>
      <c r="XFD355"/>
    </row>
    <row r="356" spans="108:109 16384:16384" s="7" customFormat="1" ht="15.75" hidden="1" thickBot="1" x14ac:dyDescent="0.3">
      <c r="DD356" s="46">
        <v>6522</v>
      </c>
      <c r="DE356" s="47" t="s">
        <v>872</v>
      </c>
      <c r="XFD356"/>
    </row>
    <row r="357" spans="108:109 16384:16384" s="7" customFormat="1" ht="15.75" hidden="1" thickBot="1" x14ac:dyDescent="0.3">
      <c r="DD357" s="18">
        <v>6531</v>
      </c>
      <c r="DE357" s="18" t="s">
        <v>873</v>
      </c>
      <c r="XFD357"/>
    </row>
    <row r="358" spans="108:109 16384:16384" s="7" customFormat="1" ht="15.75" hidden="1" thickBot="1" x14ac:dyDescent="0.3">
      <c r="DD358" s="46">
        <v>6532</v>
      </c>
      <c r="DE358" s="47" t="s">
        <v>874</v>
      </c>
      <c r="XFD358"/>
    </row>
    <row r="359" spans="108:109 16384:16384" s="7" customFormat="1" ht="15.75" hidden="1" thickBot="1" x14ac:dyDescent="0.3">
      <c r="DD359" s="46">
        <v>6612</v>
      </c>
      <c r="DE359" s="47" t="s">
        <v>875</v>
      </c>
      <c r="XFD359"/>
    </row>
    <row r="360" spans="108:109 16384:16384" s="7" customFormat="1" ht="15.75" hidden="1" thickBot="1" x14ac:dyDescent="0.3">
      <c r="DD360" s="46">
        <v>6613</v>
      </c>
      <c r="DE360" s="47" t="s">
        <v>876</v>
      </c>
      <c r="XFD360"/>
    </row>
    <row r="361" spans="108:109 16384:16384" s="7" customFormat="1" ht="15.75" hidden="1" thickBot="1" x14ac:dyDescent="0.3">
      <c r="DD361" s="46">
        <v>6614</v>
      </c>
      <c r="DE361" s="47" t="s">
        <v>877</v>
      </c>
      <c r="XFD361"/>
    </row>
    <row r="362" spans="108:109 16384:16384" s="7" customFormat="1" ht="15.75" hidden="1" thickBot="1" x14ac:dyDescent="0.3">
      <c r="DD362" s="46">
        <v>6615</v>
      </c>
      <c r="DE362" s="47" t="s">
        <v>878</v>
      </c>
      <c r="XFD362"/>
    </row>
    <row r="363" spans="108:109 16384:16384" s="7" customFormat="1" ht="15.75" hidden="1" thickBot="1" x14ac:dyDescent="0.3">
      <c r="DD363" s="46">
        <v>6619</v>
      </c>
      <c r="DE363" s="47" t="s">
        <v>879</v>
      </c>
      <c r="XFD363"/>
    </row>
    <row r="364" spans="108:109 16384:16384" s="7" customFormat="1" ht="15.75" hidden="1" thickBot="1" x14ac:dyDescent="0.3">
      <c r="DD364" s="46">
        <v>6621</v>
      </c>
      <c r="DE364" s="47" t="s">
        <v>880</v>
      </c>
      <c r="XFD364"/>
    </row>
    <row r="365" spans="108:109 16384:16384" s="7" customFormat="1" ht="15.75" hidden="1" thickBot="1" x14ac:dyDescent="0.3">
      <c r="DD365" s="46">
        <v>6629</v>
      </c>
      <c r="DE365" s="47" t="s">
        <v>881</v>
      </c>
      <c r="XFD365"/>
    </row>
    <row r="366" spans="108:109 16384:16384" s="7" customFormat="1" ht="15.75" hidden="1" thickBot="1" x14ac:dyDescent="0.3">
      <c r="DD366" s="46">
        <v>6630</v>
      </c>
      <c r="DE366" s="47" t="s">
        <v>882</v>
      </c>
      <c r="XFD366"/>
    </row>
    <row r="367" spans="108:109 16384:16384" s="7" customFormat="1" ht="15.75" hidden="1" thickBot="1" x14ac:dyDescent="0.3">
      <c r="DD367" s="46">
        <v>6810</v>
      </c>
      <c r="DE367" s="47" t="s">
        <v>883</v>
      </c>
      <c r="XFD367"/>
    </row>
    <row r="368" spans="108:109 16384:16384" s="7" customFormat="1" ht="15.75" hidden="1" thickBot="1" x14ac:dyDescent="0.3">
      <c r="DD368" s="46">
        <v>6820</v>
      </c>
      <c r="DE368" s="47" t="s">
        <v>884</v>
      </c>
      <c r="XFD368"/>
    </row>
    <row r="369" spans="108:109 16384:16384" s="7" customFormat="1" ht="15.75" hidden="1" thickBot="1" x14ac:dyDescent="0.3">
      <c r="DD369" s="46">
        <v>7310</v>
      </c>
      <c r="DE369" s="47" t="s">
        <v>885</v>
      </c>
      <c r="XFD369"/>
    </row>
    <row r="370" spans="108:109 16384:16384" s="7" customFormat="1" ht="15.75" hidden="1" thickBot="1" x14ac:dyDescent="0.3">
      <c r="DD370" s="46">
        <v>7420</v>
      </c>
      <c r="DE370" s="47" t="s">
        <v>886</v>
      </c>
      <c r="XFD370"/>
    </row>
    <row r="371" spans="108:109 16384:16384" s="7" customFormat="1" ht="15.75" hidden="1" thickBot="1" x14ac:dyDescent="0.3">
      <c r="DD371" s="46">
        <v>7500</v>
      </c>
      <c r="DE371" s="47" t="s">
        <v>887</v>
      </c>
      <c r="XFD371"/>
    </row>
    <row r="372" spans="108:109 16384:16384" s="7" customFormat="1" ht="15.75" hidden="1" thickBot="1" x14ac:dyDescent="0.3">
      <c r="DD372" s="46">
        <v>7710</v>
      </c>
      <c r="DE372" s="47" t="s">
        <v>888</v>
      </c>
      <c r="XFD372"/>
    </row>
    <row r="373" spans="108:109 16384:16384" s="7" customFormat="1" ht="15.75" hidden="1" thickBot="1" x14ac:dyDescent="0.3">
      <c r="DD373" s="46">
        <v>7721</v>
      </c>
      <c r="DE373" s="47" t="s">
        <v>889</v>
      </c>
      <c r="XFD373"/>
    </row>
    <row r="374" spans="108:109 16384:16384" s="7" customFormat="1" ht="15.75" hidden="1" thickBot="1" x14ac:dyDescent="0.3">
      <c r="DD374" s="46">
        <v>7722</v>
      </c>
      <c r="DE374" s="47" t="s">
        <v>890</v>
      </c>
      <c r="XFD374"/>
    </row>
    <row r="375" spans="108:109 16384:16384" s="7" customFormat="1" ht="15.75" hidden="1" thickBot="1" x14ac:dyDescent="0.3">
      <c r="DD375" s="46">
        <v>7729</v>
      </c>
      <c r="DE375" s="47" t="s">
        <v>891</v>
      </c>
      <c r="XFD375"/>
    </row>
    <row r="376" spans="108:109 16384:16384" s="7" customFormat="1" ht="15.75" hidden="1" thickBot="1" x14ac:dyDescent="0.3">
      <c r="DD376" s="46">
        <v>7730</v>
      </c>
      <c r="DE376" s="47" t="s">
        <v>892</v>
      </c>
      <c r="XFD376"/>
    </row>
    <row r="377" spans="108:109 16384:16384" s="7" customFormat="1" ht="15.75" hidden="1" thickBot="1" x14ac:dyDescent="0.3">
      <c r="DD377" s="46">
        <v>7740</v>
      </c>
      <c r="DE377" s="47" t="s">
        <v>893</v>
      </c>
      <c r="XFD377"/>
    </row>
    <row r="378" spans="108:109 16384:16384" s="7" customFormat="1" ht="15.75" hidden="1" thickBot="1" x14ac:dyDescent="0.3">
      <c r="DD378" s="46">
        <v>7810</v>
      </c>
      <c r="DE378" s="47" t="s">
        <v>894</v>
      </c>
      <c r="XFD378"/>
    </row>
    <row r="379" spans="108:109 16384:16384" s="7" customFormat="1" ht="15.75" hidden="1" thickBot="1" x14ac:dyDescent="0.3">
      <c r="DD379" s="46">
        <v>7820</v>
      </c>
      <c r="DE379" s="47" t="s">
        <v>895</v>
      </c>
      <c r="XFD379"/>
    </row>
    <row r="380" spans="108:109 16384:16384" s="7" customFormat="1" ht="15.75" hidden="1" thickBot="1" x14ac:dyDescent="0.3">
      <c r="DD380" s="46">
        <v>7830</v>
      </c>
      <c r="DE380" s="47" t="s">
        <v>896</v>
      </c>
      <c r="XFD380"/>
    </row>
    <row r="381" spans="108:109 16384:16384" s="7" customFormat="1" ht="15.75" hidden="1" thickBot="1" x14ac:dyDescent="0.3">
      <c r="DD381" s="46">
        <v>7911</v>
      </c>
      <c r="DE381" s="47" t="s">
        <v>897</v>
      </c>
      <c r="XFD381"/>
    </row>
    <row r="382" spans="108:109 16384:16384" s="7" customFormat="1" ht="15.75" hidden="1" thickBot="1" x14ac:dyDescent="0.3">
      <c r="DD382" s="46">
        <v>7912</v>
      </c>
      <c r="DE382" s="47" t="s">
        <v>898</v>
      </c>
      <c r="XFD382"/>
    </row>
    <row r="383" spans="108:109 16384:16384" s="7" customFormat="1" ht="15.75" hidden="1" thickBot="1" x14ac:dyDescent="0.3">
      <c r="DD383" s="46">
        <v>7990</v>
      </c>
      <c r="DE383" s="47" t="s">
        <v>899</v>
      </c>
      <c r="XFD383"/>
    </row>
    <row r="384" spans="108:109 16384:16384" s="7" customFormat="1" ht="15.75" hidden="1" thickBot="1" x14ac:dyDescent="0.3">
      <c r="DD384" s="46">
        <v>8010</v>
      </c>
      <c r="DE384" s="47" t="s">
        <v>900</v>
      </c>
      <c r="XFD384"/>
    </row>
    <row r="385" spans="108:109 16384:16384" s="7" customFormat="1" ht="15.75" hidden="1" thickBot="1" x14ac:dyDescent="0.3">
      <c r="DD385" s="46">
        <v>8020</v>
      </c>
      <c r="DE385" s="47" t="s">
        <v>901</v>
      </c>
      <c r="XFD385"/>
    </row>
    <row r="386" spans="108:109 16384:16384" s="7" customFormat="1" ht="15.75" hidden="1" thickBot="1" x14ac:dyDescent="0.3">
      <c r="DD386" s="46">
        <v>8030</v>
      </c>
      <c r="DE386" s="47" t="s">
        <v>902</v>
      </c>
      <c r="XFD386"/>
    </row>
    <row r="387" spans="108:109 16384:16384" s="7" customFormat="1" ht="15.75" hidden="1" thickBot="1" x14ac:dyDescent="0.3">
      <c r="DD387" s="46">
        <v>8110</v>
      </c>
      <c r="DE387" s="47" t="s">
        <v>903</v>
      </c>
      <c r="XFD387"/>
    </row>
    <row r="388" spans="108:109 16384:16384" s="7" customFormat="1" ht="15.75" hidden="1" thickBot="1" x14ac:dyDescent="0.3">
      <c r="DD388" s="46">
        <v>8121</v>
      </c>
      <c r="DE388" s="47" t="s">
        <v>904</v>
      </c>
      <c r="XFD388"/>
    </row>
    <row r="389" spans="108:109 16384:16384" s="7" customFormat="1" ht="15.75" hidden="1" thickBot="1" x14ac:dyDescent="0.3">
      <c r="DD389" s="46">
        <v>8129</v>
      </c>
      <c r="DE389" s="47" t="s">
        <v>905</v>
      </c>
      <c r="XFD389"/>
    </row>
    <row r="390" spans="108:109 16384:16384" s="7" customFormat="1" ht="15.75" hidden="1" thickBot="1" x14ac:dyDescent="0.3">
      <c r="DD390" s="46">
        <v>8130</v>
      </c>
      <c r="DE390" s="47" t="s">
        <v>906</v>
      </c>
      <c r="XFD390"/>
    </row>
    <row r="391" spans="108:109 16384:16384" s="7" customFormat="1" ht="15.75" hidden="1" thickBot="1" x14ac:dyDescent="0.3">
      <c r="DD391" s="46">
        <v>8211</v>
      </c>
      <c r="DE391" s="47" t="s">
        <v>907</v>
      </c>
      <c r="XFD391"/>
    </row>
    <row r="392" spans="108:109 16384:16384" s="7" customFormat="1" ht="15.75" hidden="1" thickBot="1" x14ac:dyDescent="0.3">
      <c r="DD392" s="46">
        <v>8219</v>
      </c>
      <c r="DE392" s="47" t="s">
        <v>908</v>
      </c>
      <c r="XFD392"/>
    </row>
    <row r="393" spans="108:109 16384:16384" s="7" customFormat="1" ht="15.75" hidden="1" thickBot="1" x14ac:dyDescent="0.3">
      <c r="DD393" s="46">
        <v>8220</v>
      </c>
      <c r="DE393" s="47" t="s">
        <v>909</v>
      </c>
      <c r="XFD393"/>
    </row>
    <row r="394" spans="108:109 16384:16384" s="7" customFormat="1" ht="15.75" hidden="1" thickBot="1" x14ac:dyDescent="0.3">
      <c r="DD394" s="46">
        <v>8230</v>
      </c>
      <c r="DE394" s="47" t="s">
        <v>910</v>
      </c>
      <c r="XFD394"/>
    </row>
    <row r="395" spans="108:109 16384:16384" s="7" customFormat="1" ht="15.75" hidden="1" thickBot="1" x14ac:dyDescent="0.3">
      <c r="DD395" s="46">
        <v>8291</v>
      </c>
      <c r="DE395" s="47" t="s">
        <v>911</v>
      </c>
      <c r="XFD395"/>
    </row>
    <row r="396" spans="108:109 16384:16384" s="7" customFormat="1" ht="15.75" hidden="1" thickBot="1" x14ac:dyDescent="0.3">
      <c r="DD396" s="46">
        <v>8292</v>
      </c>
      <c r="DE396" s="47" t="s">
        <v>912</v>
      </c>
      <c r="XFD396"/>
    </row>
    <row r="397" spans="108:109 16384:16384" s="7" customFormat="1" ht="15.75" hidden="1" thickBot="1" x14ac:dyDescent="0.3">
      <c r="DD397" s="46">
        <v>8299</v>
      </c>
      <c r="DE397" s="47" t="s">
        <v>913</v>
      </c>
      <c r="XFD397"/>
    </row>
    <row r="398" spans="108:109 16384:16384" s="7" customFormat="1" ht="15.75" hidden="1" thickBot="1" x14ac:dyDescent="0.3">
      <c r="DD398" s="18">
        <v>8411</v>
      </c>
      <c r="DE398" s="18" t="s">
        <v>914</v>
      </c>
      <c r="XFD398"/>
    </row>
    <row r="399" spans="108:109 16384:16384" s="7" customFormat="1" ht="15.75" hidden="1" thickBot="1" x14ac:dyDescent="0.3">
      <c r="DD399" s="18">
        <v>8412</v>
      </c>
      <c r="DE399" s="18" t="s">
        <v>915</v>
      </c>
      <c r="XFD399"/>
    </row>
    <row r="400" spans="108:109 16384:16384" s="7" customFormat="1" ht="15.75" hidden="1" thickBot="1" x14ac:dyDescent="0.3">
      <c r="DD400" s="18">
        <v>8413</v>
      </c>
      <c r="DE400" s="18" t="s">
        <v>916</v>
      </c>
      <c r="XFD400"/>
    </row>
    <row r="401" spans="108:109 16384:16384" s="7" customFormat="1" ht="15.75" hidden="1" thickBot="1" x14ac:dyDescent="0.3">
      <c r="DD401" s="18">
        <v>8414</v>
      </c>
      <c r="DE401" s="18" t="s">
        <v>917</v>
      </c>
      <c r="XFD401"/>
    </row>
    <row r="402" spans="108:109 16384:16384" s="7" customFormat="1" ht="15.75" hidden="1" thickBot="1" x14ac:dyDescent="0.3">
      <c r="DD402" s="18">
        <v>8415</v>
      </c>
      <c r="DE402" s="18" t="s">
        <v>918</v>
      </c>
      <c r="XFD402"/>
    </row>
    <row r="403" spans="108:109 16384:16384" s="7" customFormat="1" ht="15.75" hidden="1" thickBot="1" x14ac:dyDescent="0.3">
      <c r="DD403" s="18">
        <v>8421</v>
      </c>
      <c r="DE403" s="18" t="s">
        <v>919</v>
      </c>
      <c r="XFD403"/>
    </row>
    <row r="404" spans="108:109 16384:16384" s="7" customFormat="1" ht="15.75" hidden="1" thickBot="1" x14ac:dyDescent="0.3">
      <c r="DD404" s="18">
        <v>8422</v>
      </c>
      <c r="DE404" s="18" t="s">
        <v>920</v>
      </c>
      <c r="XFD404"/>
    </row>
    <row r="405" spans="108:109 16384:16384" s="7" customFormat="1" ht="15.75" hidden="1" thickBot="1" x14ac:dyDescent="0.3">
      <c r="DD405" s="18">
        <v>8423</v>
      </c>
      <c r="DE405" s="18" t="s">
        <v>921</v>
      </c>
      <c r="XFD405"/>
    </row>
    <row r="406" spans="108:109 16384:16384" s="7" customFormat="1" ht="15.75" hidden="1" thickBot="1" x14ac:dyDescent="0.3">
      <c r="DD406" s="18">
        <v>8424</v>
      </c>
      <c r="DE406" s="18" t="s">
        <v>922</v>
      </c>
      <c r="XFD406"/>
    </row>
    <row r="407" spans="108:109 16384:16384" s="7" customFormat="1" ht="15.75" hidden="1" thickBot="1" x14ac:dyDescent="0.3">
      <c r="DD407" s="18">
        <v>8430</v>
      </c>
      <c r="DE407" s="18" t="s">
        <v>923</v>
      </c>
      <c r="XFD407"/>
    </row>
    <row r="408" spans="108:109 16384:16384" s="7" customFormat="1" ht="15.75" hidden="1" thickBot="1" x14ac:dyDescent="0.3">
      <c r="DD408" s="46">
        <v>8511</v>
      </c>
      <c r="DE408" s="47" t="s">
        <v>924</v>
      </c>
      <c r="XFD408"/>
    </row>
    <row r="409" spans="108:109 16384:16384" s="7" customFormat="1" ht="15.75" hidden="1" thickBot="1" x14ac:dyDescent="0.3">
      <c r="DD409" s="46">
        <v>8512</v>
      </c>
      <c r="DE409" s="47" t="s">
        <v>925</v>
      </c>
      <c r="XFD409"/>
    </row>
    <row r="410" spans="108:109 16384:16384" s="7" customFormat="1" ht="15.75" hidden="1" thickBot="1" x14ac:dyDescent="0.3">
      <c r="DD410" s="46">
        <v>8513</v>
      </c>
      <c r="DE410" s="47" t="s">
        <v>926</v>
      </c>
      <c r="XFD410"/>
    </row>
    <row r="411" spans="108:109 16384:16384" s="7" customFormat="1" ht="15.75" hidden="1" thickBot="1" x14ac:dyDescent="0.3">
      <c r="DD411" s="46">
        <v>8521</v>
      </c>
      <c r="DE411" s="47" t="s">
        <v>927</v>
      </c>
      <c r="XFD411"/>
    </row>
    <row r="412" spans="108:109 16384:16384" s="7" customFormat="1" ht="15.75" hidden="1" thickBot="1" x14ac:dyDescent="0.3">
      <c r="DD412" s="46">
        <v>8522</v>
      </c>
      <c r="DE412" s="47" t="s">
        <v>928</v>
      </c>
      <c r="XFD412"/>
    </row>
    <row r="413" spans="108:109 16384:16384" s="7" customFormat="1" ht="15.75" hidden="1" thickBot="1" x14ac:dyDescent="0.3">
      <c r="DD413" s="46">
        <v>8530</v>
      </c>
      <c r="DE413" s="47" t="s">
        <v>929</v>
      </c>
      <c r="XFD413"/>
    </row>
    <row r="414" spans="108:109 16384:16384" s="7" customFormat="1" ht="15.75" hidden="1" thickBot="1" x14ac:dyDescent="0.3">
      <c r="DD414" s="46">
        <v>8541</v>
      </c>
      <c r="DE414" s="47" t="s">
        <v>930</v>
      </c>
      <c r="XFD414"/>
    </row>
    <row r="415" spans="108:109 16384:16384" s="7" customFormat="1" ht="15.75" hidden="1" thickBot="1" x14ac:dyDescent="0.3">
      <c r="DD415" s="46">
        <v>8542</v>
      </c>
      <c r="DE415" s="47" t="s">
        <v>931</v>
      </c>
      <c r="XFD415"/>
    </row>
    <row r="416" spans="108:109 16384:16384" s="7" customFormat="1" ht="15.75" hidden="1" thickBot="1" x14ac:dyDescent="0.3">
      <c r="DD416" s="46">
        <v>8543</v>
      </c>
      <c r="DE416" s="47" t="s">
        <v>932</v>
      </c>
      <c r="XFD416"/>
    </row>
    <row r="417" spans="108:109 16384:16384" s="7" customFormat="1" ht="15.75" hidden="1" thickBot="1" x14ac:dyDescent="0.3">
      <c r="DD417" s="46">
        <v>8544</v>
      </c>
      <c r="DE417" s="47" t="s">
        <v>933</v>
      </c>
      <c r="XFD417"/>
    </row>
    <row r="418" spans="108:109 16384:16384" s="7" customFormat="1" ht="15.75" hidden="1" thickBot="1" x14ac:dyDescent="0.3">
      <c r="DD418" s="46">
        <v>8552</v>
      </c>
      <c r="DE418" s="47" t="s">
        <v>934</v>
      </c>
      <c r="XFD418"/>
    </row>
    <row r="419" spans="108:109 16384:16384" s="7" customFormat="1" ht="15.75" hidden="1" thickBot="1" x14ac:dyDescent="0.3">
      <c r="DD419" s="46">
        <v>8553</v>
      </c>
      <c r="DE419" s="47" t="s">
        <v>935</v>
      </c>
      <c r="XFD419"/>
    </row>
    <row r="420" spans="108:109 16384:16384" s="7" customFormat="1" ht="15.75" hidden="1" thickBot="1" x14ac:dyDescent="0.3">
      <c r="DD420" s="46">
        <v>8559</v>
      </c>
      <c r="DE420" s="47" t="s">
        <v>936</v>
      </c>
      <c r="XFD420"/>
    </row>
    <row r="421" spans="108:109 16384:16384" s="7" customFormat="1" ht="15.75" hidden="1" thickBot="1" x14ac:dyDescent="0.3">
      <c r="DD421" s="46">
        <v>8560</v>
      </c>
      <c r="DE421" s="47" t="s">
        <v>937</v>
      </c>
      <c r="XFD421"/>
    </row>
    <row r="422" spans="108:109 16384:16384" s="7" customFormat="1" ht="15.75" hidden="1" thickBot="1" x14ac:dyDescent="0.3">
      <c r="DD422" s="46">
        <v>8610</v>
      </c>
      <c r="DE422" s="47" t="s">
        <v>938</v>
      </c>
      <c r="XFD422"/>
    </row>
    <row r="423" spans="108:109 16384:16384" s="7" customFormat="1" ht="15.75" hidden="1" thickBot="1" x14ac:dyDescent="0.3">
      <c r="DD423" s="46">
        <v>8720</v>
      </c>
      <c r="DE423" s="47" t="s">
        <v>939</v>
      </c>
      <c r="XFD423"/>
    </row>
    <row r="424" spans="108:109 16384:16384" s="7" customFormat="1" ht="15.75" hidden="1" thickBot="1" x14ac:dyDescent="0.3">
      <c r="DD424" s="46">
        <v>8730</v>
      </c>
      <c r="DE424" s="47" t="s">
        <v>940</v>
      </c>
      <c r="XFD424"/>
    </row>
    <row r="425" spans="108:109 16384:16384" s="7" customFormat="1" ht="15.75" hidden="1" thickBot="1" x14ac:dyDescent="0.3">
      <c r="DD425" s="46">
        <v>8790</v>
      </c>
      <c r="DE425" s="47" t="s">
        <v>941</v>
      </c>
      <c r="XFD425"/>
    </row>
    <row r="426" spans="108:109 16384:16384" s="7" customFormat="1" ht="15.75" hidden="1" thickBot="1" x14ac:dyDescent="0.3">
      <c r="DD426" s="46">
        <v>8810</v>
      </c>
      <c r="DE426" s="47" t="s">
        <v>942</v>
      </c>
      <c r="XFD426"/>
    </row>
    <row r="427" spans="108:109 16384:16384" s="7" customFormat="1" ht="15.75" hidden="1" thickBot="1" x14ac:dyDescent="0.3">
      <c r="DD427" s="46">
        <v>8890</v>
      </c>
      <c r="DE427" s="47" t="s">
        <v>943</v>
      </c>
      <c r="XFD427"/>
    </row>
    <row r="428" spans="108:109 16384:16384" s="7" customFormat="1" ht="15.75" hidden="1" thickBot="1" x14ac:dyDescent="0.3">
      <c r="DD428" s="18">
        <v>9001</v>
      </c>
      <c r="DE428" s="18" t="s">
        <v>944</v>
      </c>
      <c r="XFD428"/>
    </row>
    <row r="429" spans="108:109 16384:16384" s="7" customFormat="1" ht="15.75" hidden="1" thickBot="1" x14ac:dyDescent="0.3">
      <c r="DD429" s="18">
        <v>9002</v>
      </c>
      <c r="DE429" s="18" t="s">
        <v>945</v>
      </c>
      <c r="XFD429"/>
    </row>
    <row r="430" spans="108:109 16384:16384" s="7" customFormat="1" ht="15.75" hidden="1" thickBot="1" x14ac:dyDescent="0.3">
      <c r="DD430" s="18">
        <v>9003</v>
      </c>
      <c r="DE430" s="18" t="s">
        <v>946</v>
      </c>
      <c r="XFD430"/>
    </row>
    <row r="431" spans="108:109 16384:16384" s="7" customFormat="1" ht="15.75" hidden="1" thickBot="1" x14ac:dyDescent="0.3">
      <c r="DD431" s="18">
        <v>9004</v>
      </c>
      <c r="DE431" s="18" t="s">
        <v>947</v>
      </c>
      <c r="XFD431"/>
    </row>
    <row r="432" spans="108:109 16384:16384" s="7" customFormat="1" ht="15.75" hidden="1" thickBot="1" x14ac:dyDescent="0.3">
      <c r="DD432" s="18">
        <v>9005</v>
      </c>
      <c r="DE432" s="18" t="s">
        <v>948</v>
      </c>
      <c r="XFD432"/>
    </row>
    <row r="433" spans="108:109 16384:16384" s="7" customFormat="1" ht="15.75" hidden="1" thickBot="1" x14ac:dyDescent="0.3">
      <c r="DD433" s="18">
        <v>9006</v>
      </c>
      <c r="DE433" s="18" t="s">
        <v>949</v>
      </c>
      <c r="XFD433"/>
    </row>
    <row r="434" spans="108:109 16384:16384" s="7" customFormat="1" ht="15.75" hidden="1" thickBot="1" x14ac:dyDescent="0.3">
      <c r="DD434" s="18">
        <v>9007</v>
      </c>
      <c r="DE434" s="18" t="s">
        <v>950</v>
      </c>
      <c r="XFD434"/>
    </row>
    <row r="435" spans="108:109 16384:16384" s="7" customFormat="1" ht="15.75" hidden="1" thickBot="1" x14ac:dyDescent="0.3">
      <c r="DD435" s="18">
        <v>9008</v>
      </c>
      <c r="DE435" s="18" t="s">
        <v>951</v>
      </c>
      <c r="XFD435"/>
    </row>
    <row r="436" spans="108:109 16384:16384" s="7" customFormat="1" ht="15.75" hidden="1" thickBot="1" x14ac:dyDescent="0.3">
      <c r="DD436" s="18">
        <v>9101</v>
      </c>
      <c r="DE436" s="18" t="s">
        <v>952</v>
      </c>
      <c r="XFD436"/>
    </row>
    <row r="437" spans="108:109 16384:16384" s="7" customFormat="1" ht="15.75" hidden="1" thickBot="1" x14ac:dyDescent="0.3">
      <c r="DD437" s="18">
        <v>9102</v>
      </c>
      <c r="DE437" s="18" t="s">
        <v>953</v>
      </c>
      <c r="XFD437"/>
    </row>
    <row r="438" spans="108:109 16384:16384" s="7" customFormat="1" ht="15.75" hidden="1" thickBot="1" x14ac:dyDescent="0.3">
      <c r="DD438" s="18">
        <v>9103</v>
      </c>
      <c r="DE438" s="18" t="s">
        <v>954</v>
      </c>
      <c r="XFD438"/>
    </row>
    <row r="439" spans="108:109 16384:16384" s="7" customFormat="1" ht="15.75" hidden="1" thickBot="1" x14ac:dyDescent="0.3">
      <c r="DD439" s="18">
        <v>9311</v>
      </c>
      <c r="DE439" s="18" t="s">
        <v>955</v>
      </c>
      <c r="XFD439"/>
    </row>
    <row r="440" spans="108:109 16384:16384" s="7" customFormat="1" ht="15.75" hidden="1" thickBot="1" x14ac:dyDescent="0.3">
      <c r="DD440" s="18">
        <v>9312</v>
      </c>
      <c r="DE440" s="18" t="s">
        <v>956</v>
      </c>
      <c r="XFD440"/>
    </row>
    <row r="441" spans="108:109 16384:16384" s="7" customFormat="1" ht="15.75" hidden="1" thickBot="1" x14ac:dyDescent="0.3">
      <c r="DD441" s="18">
        <v>9319</v>
      </c>
      <c r="DE441" s="18" t="s">
        <v>957</v>
      </c>
      <c r="XFD441"/>
    </row>
    <row r="442" spans="108:109 16384:16384" s="7" customFormat="1" ht="15.75" hidden="1" thickBot="1" x14ac:dyDescent="0.3">
      <c r="DD442" s="46">
        <v>9321</v>
      </c>
      <c r="DE442" s="47" t="s">
        <v>958</v>
      </c>
      <c r="XFD442"/>
    </row>
    <row r="443" spans="108:109 16384:16384" s="7" customFormat="1" ht="15.75" hidden="1" thickBot="1" x14ac:dyDescent="0.3">
      <c r="DD443" s="46">
        <v>9411</v>
      </c>
      <c r="DE443" s="47" t="s">
        <v>959</v>
      </c>
      <c r="XFD443"/>
    </row>
    <row r="444" spans="108:109 16384:16384" s="7" customFormat="1" ht="15.75" hidden="1" thickBot="1" x14ac:dyDescent="0.3">
      <c r="DD444" s="18">
        <v>9412</v>
      </c>
      <c r="DE444" s="18" t="s">
        <v>960</v>
      </c>
      <c r="XFD444"/>
    </row>
    <row r="445" spans="108:109 16384:16384" s="7" customFormat="1" ht="15.75" hidden="1" thickBot="1" x14ac:dyDescent="0.3">
      <c r="DD445" s="18">
        <v>9420</v>
      </c>
      <c r="DE445" s="18" t="s">
        <v>961</v>
      </c>
      <c r="XFD445"/>
    </row>
    <row r="446" spans="108:109 16384:16384" s="7" customFormat="1" ht="15.75" hidden="1" thickBot="1" x14ac:dyDescent="0.3">
      <c r="DD446" s="18">
        <v>9491</v>
      </c>
      <c r="DE446" s="18" t="s">
        <v>962</v>
      </c>
      <c r="XFD446"/>
    </row>
    <row r="447" spans="108:109 16384:16384" s="7" customFormat="1" ht="15.75" hidden="1" thickBot="1" x14ac:dyDescent="0.3">
      <c r="DD447" s="18">
        <v>9492</v>
      </c>
      <c r="DE447" s="18" t="s">
        <v>963</v>
      </c>
      <c r="XFD447"/>
    </row>
    <row r="448" spans="108:109 16384:16384" s="7" customFormat="1" ht="15.75" hidden="1" thickBot="1" x14ac:dyDescent="0.3">
      <c r="DD448" s="46">
        <v>9499</v>
      </c>
      <c r="DE448" s="47" t="s">
        <v>964</v>
      </c>
      <c r="XFD448"/>
    </row>
    <row r="449" spans="108:109 16384:16384" s="7" customFormat="1" ht="15.75" hidden="1" thickBot="1" x14ac:dyDescent="0.3">
      <c r="DD449" s="46">
        <v>9511</v>
      </c>
      <c r="DE449" s="47" t="s">
        <v>965</v>
      </c>
      <c r="XFD449"/>
    </row>
    <row r="450" spans="108:109 16384:16384" s="7" customFormat="1" ht="15.75" hidden="1" thickBot="1" x14ac:dyDescent="0.3">
      <c r="DD450" s="46">
        <v>9512</v>
      </c>
      <c r="DE450" s="47" t="s">
        <v>966</v>
      </c>
      <c r="XFD450"/>
    </row>
    <row r="451" spans="108:109 16384:16384" s="7" customFormat="1" ht="15.75" hidden="1" thickBot="1" x14ac:dyDescent="0.3">
      <c r="DD451" s="46">
        <v>9521</v>
      </c>
      <c r="DE451" s="47" t="s">
        <v>967</v>
      </c>
      <c r="XFD451"/>
    </row>
    <row r="452" spans="108:109 16384:16384" s="7" customFormat="1" ht="15.75" hidden="1" thickBot="1" x14ac:dyDescent="0.3">
      <c r="DD452" s="46">
        <v>9522</v>
      </c>
      <c r="DE452" s="47" t="s">
        <v>968</v>
      </c>
      <c r="XFD452"/>
    </row>
    <row r="453" spans="108:109 16384:16384" s="7" customFormat="1" ht="15.75" hidden="1" thickBot="1" x14ac:dyDescent="0.3">
      <c r="DD453" s="46">
        <v>9523</v>
      </c>
      <c r="DE453" s="47" t="s">
        <v>969</v>
      </c>
      <c r="XFD453"/>
    </row>
    <row r="454" spans="108:109 16384:16384" s="7" customFormat="1" ht="15.75" hidden="1" thickBot="1" x14ac:dyDescent="0.3">
      <c r="DD454" s="46">
        <v>9524</v>
      </c>
      <c r="DE454" s="47" t="s">
        <v>970</v>
      </c>
      <c r="XFD454"/>
    </row>
    <row r="455" spans="108:109 16384:16384" s="7" customFormat="1" ht="15.75" hidden="1" thickBot="1" x14ac:dyDescent="0.3">
      <c r="DD455" s="46">
        <v>9529</v>
      </c>
      <c r="DE455" s="47" t="s">
        <v>971</v>
      </c>
      <c r="XFD455"/>
    </row>
    <row r="456" spans="108:109 16384:16384" s="7" customFormat="1" ht="15.75" hidden="1" thickBot="1" x14ac:dyDescent="0.3">
      <c r="DD456" s="46">
        <v>9601</v>
      </c>
      <c r="DE456" s="47" t="s">
        <v>972</v>
      </c>
      <c r="XFD456"/>
    </row>
    <row r="457" spans="108:109 16384:16384" s="7" customFormat="1" ht="15.75" hidden="1" thickBot="1" x14ac:dyDescent="0.3">
      <c r="DD457" s="46">
        <v>9602</v>
      </c>
      <c r="DE457" s="47" t="s">
        <v>973</v>
      </c>
      <c r="XFD457"/>
    </row>
    <row r="458" spans="108:109 16384:16384" s="7" customFormat="1" ht="15.75" hidden="1" thickBot="1" x14ac:dyDescent="0.3">
      <c r="DD458" s="46">
        <v>9603</v>
      </c>
      <c r="DE458" s="47" t="s">
        <v>974</v>
      </c>
      <c r="XFD458"/>
    </row>
    <row r="459" spans="108:109 16384:16384" s="7" customFormat="1" ht="15.75" hidden="1" thickBot="1" x14ac:dyDescent="0.3">
      <c r="DD459" s="46">
        <v>9609</v>
      </c>
      <c r="DE459" s="47" t="s">
        <v>975</v>
      </c>
      <c r="XFD459"/>
    </row>
    <row r="460" spans="108:109 16384:16384" s="7" customFormat="1" ht="15.75" hidden="1" thickBot="1" x14ac:dyDescent="0.3">
      <c r="DD460" s="18">
        <v>9700</v>
      </c>
      <c r="DE460" s="18" t="s">
        <v>976</v>
      </c>
      <c r="XFD460"/>
    </row>
    <row r="461" spans="108:109 16384:16384" s="7" customFormat="1" ht="15.75" hidden="1" thickBot="1" x14ac:dyDescent="0.3">
      <c r="DD461" s="18">
        <v>9810</v>
      </c>
      <c r="DE461" s="18" t="s">
        <v>977</v>
      </c>
      <c r="XFD461"/>
    </row>
    <row r="462" spans="108:109 16384:16384" s="7" customFormat="1" ht="15.75" hidden="1" thickBot="1" x14ac:dyDescent="0.3">
      <c r="DD462" s="18">
        <v>9820</v>
      </c>
      <c r="DE462" s="18" t="s">
        <v>978</v>
      </c>
      <c r="XFD462"/>
    </row>
    <row r="463" spans="108:109 16384:16384" s="7" customFormat="1" ht="15.75" hidden="1" thickBot="1" x14ac:dyDescent="0.3">
      <c r="DD463" s="18">
        <v>9900</v>
      </c>
      <c r="DE463" s="18" t="s">
        <v>979</v>
      </c>
      <c r="XFD463"/>
    </row>
    <row r="464" spans="108:109 16384:16384" s="7" customFormat="1" ht="15.75" hidden="1" thickBot="1" x14ac:dyDescent="0.3">
      <c r="DD464" s="46">
        <v>10201</v>
      </c>
      <c r="DE464" s="47" t="s">
        <v>980</v>
      </c>
      <c r="XFD464"/>
    </row>
    <row r="465" spans="108:109 16384:16384" s="7" customFormat="1" ht="15.75" hidden="1" thickBot="1" x14ac:dyDescent="0.3">
      <c r="DD465" s="46">
        <v>10202</v>
      </c>
      <c r="DE465" s="47" t="s">
        <v>981</v>
      </c>
      <c r="XFD465"/>
    </row>
    <row r="466" spans="108:109 16384:16384" s="7" customFormat="1" ht="15.75" hidden="1" thickBot="1" x14ac:dyDescent="0.3">
      <c r="DD466" s="46">
        <v>10401</v>
      </c>
      <c r="DE466" s="47" t="s">
        <v>982</v>
      </c>
      <c r="XFD466"/>
    </row>
    <row r="467" spans="108:109 16384:16384" s="7" customFormat="1" ht="15.75" hidden="1" thickBot="1" x14ac:dyDescent="0.3">
      <c r="DD467" s="46">
        <v>10402</v>
      </c>
      <c r="DE467" s="47" t="s">
        <v>983</v>
      </c>
      <c r="XFD467"/>
    </row>
    <row r="468" spans="108:109 16384:16384" s="7" customFormat="1" ht="15.75" hidden="1" thickBot="1" x14ac:dyDescent="0.3">
      <c r="DD468" s="46">
        <v>14201</v>
      </c>
      <c r="DE468" s="47" t="s">
        <v>984</v>
      </c>
      <c r="XFD468"/>
    </row>
    <row r="469" spans="108:109 16384:16384" s="7" customFormat="1" ht="15.75" hidden="1" thickBot="1" x14ac:dyDescent="0.3">
      <c r="DD469" s="46">
        <v>14202</v>
      </c>
      <c r="DE469" s="47" t="s">
        <v>985</v>
      </c>
      <c r="XFD469"/>
    </row>
    <row r="470" spans="108:109 16384:16384" s="7" customFormat="1" ht="15.75" hidden="1" thickBot="1" x14ac:dyDescent="0.3">
      <c r="DD470" s="46">
        <v>14301</v>
      </c>
      <c r="DE470" s="47" t="s">
        <v>986</v>
      </c>
      <c r="XFD470"/>
    </row>
    <row r="471" spans="108:109 16384:16384" s="7" customFormat="1" ht="15.75" hidden="1" thickBot="1" x14ac:dyDescent="0.3">
      <c r="DD471" s="46">
        <v>14302</v>
      </c>
      <c r="DE471" s="47" t="s">
        <v>987</v>
      </c>
      <c r="XFD471"/>
    </row>
    <row r="472" spans="108:109 16384:16384" s="7" customFormat="1" ht="15.75" hidden="1" thickBot="1" x14ac:dyDescent="0.3">
      <c r="DD472" s="46">
        <v>35201</v>
      </c>
      <c r="DE472" s="47" t="s">
        <v>988</v>
      </c>
      <c r="XFD472"/>
    </row>
    <row r="473" spans="108:109 16384:16384" s="7" customFormat="1" ht="15.75" hidden="1" thickBot="1" x14ac:dyDescent="0.3">
      <c r="DD473" s="46">
        <v>35202</v>
      </c>
      <c r="DE473" s="47" t="s">
        <v>989</v>
      </c>
      <c r="XFD473"/>
    </row>
    <row r="474" spans="108:109 16384:16384" s="7" customFormat="1" ht="15.75" hidden="1" thickBot="1" x14ac:dyDescent="0.3">
      <c r="DD474" s="46">
        <v>36001</v>
      </c>
      <c r="DE474" s="47" t="s">
        <v>990</v>
      </c>
      <c r="XFD474"/>
    </row>
    <row r="475" spans="108:109 16384:16384" s="7" customFormat="1" ht="15.75" hidden="1" thickBot="1" x14ac:dyDescent="0.3">
      <c r="DD475" s="46">
        <v>36002</v>
      </c>
      <c r="DE475" s="47" t="s">
        <v>991</v>
      </c>
      <c r="XFD475"/>
    </row>
    <row r="476" spans="108:109 16384:16384" s="7" customFormat="1" ht="15.75" hidden="1" thickBot="1" x14ac:dyDescent="0.3">
      <c r="DD476" s="46">
        <v>39001</v>
      </c>
      <c r="DE476" s="47" t="s">
        <v>992</v>
      </c>
      <c r="XFD476"/>
    </row>
    <row r="477" spans="108:109 16384:16384" s="7" customFormat="1" ht="15.75" hidden="1" thickBot="1" x14ac:dyDescent="0.3">
      <c r="DD477" s="46">
        <v>39002</v>
      </c>
      <c r="DE477" s="47" t="s">
        <v>993</v>
      </c>
      <c r="XFD477"/>
    </row>
    <row r="478" spans="108:109 16384:16384" s="7" customFormat="1" ht="15.75" hidden="1" thickBot="1" x14ac:dyDescent="0.3">
      <c r="DD478" s="46">
        <v>45411</v>
      </c>
      <c r="DE478" s="47" t="s">
        <v>994</v>
      </c>
      <c r="XFD478"/>
    </row>
    <row r="479" spans="108:109 16384:16384" s="7" customFormat="1" ht="15.75" hidden="1" thickBot="1" x14ac:dyDescent="0.3">
      <c r="DD479" s="46">
        <v>45412</v>
      </c>
      <c r="DE479" s="47" t="s">
        <v>995</v>
      </c>
      <c r="XFD479"/>
    </row>
    <row r="480" spans="108:109 16384:16384" s="7" customFormat="1" ht="15.75" hidden="1" thickBot="1" x14ac:dyDescent="0.3">
      <c r="DD480" s="46">
        <v>46201</v>
      </c>
      <c r="DE480" s="47" t="s">
        <v>996</v>
      </c>
      <c r="XFD480"/>
    </row>
    <row r="481" spans="108:109 16384:16384" s="7" customFormat="1" ht="15.75" hidden="1" thickBot="1" x14ac:dyDescent="0.3">
      <c r="DD481" s="46">
        <v>46202</v>
      </c>
      <c r="DE481" s="47" t="s">
        <v>997</v>
      </c>
      <c r="XFD481"/>
    </row>
    <row r="482" spans="108:109 16384:16384" s="7" customFormat="1" ht="15.75" hidden="1" thickBot="1" x14ac:dyDescent="0.3">
      <c r="DD482" s="46">
        <v>46321</v>
      </c>
      <c r="DE482" s="47" t="s">
        <v>998</v>
      </c>
      <c r="XFD482"/>
    </row>
    <row r="483" spans="108:109 16384:16384" s="7" customFormat="1" ht="15.75" hidden="1" thickBot="1" x14ac:dyDescent="0.3">
      <c r="DD483" s="46">
        <v>46322</v>
      </c>
      <c r="DE483" s="47" t="s">
        <v>999</v>
      </c>
      <c r="XFD483"/>
    </row>
    <row r="484" spans="108:109 16384:16384" s="7" customFormat="1" ht="15.75" hidden="1" thickBot="1" x14ac:dyDescent="0.3">
      <c r="DD484" s="46">
        <v>46451</v>
      </c>
      <c r="DE484" s="47" t="s">
        <v>1000</v>
      </c>
      <c r="XFD484"/>
    </row>
    <row r="485" spans="108:109 16384:16384" s="7" customFormat="1" ht="15.75" hidden="1" thickBot="1" x14ac:dyDescent="0.3">
      <c r="DD485" s="46">
        <v>46452</v>
      </c>
      <c r="DE485" s="47" t="s">
        <v>1001</v>
      </c>
      <c r="XFD485"/>
    </row>
    <row r="486" spans="108:109 16384:16384" s="7" customFormat="1" ht="15.75" hidden="1" thickBot="1" x14ac:dyDescent="0.3">
      <c r="DD486" s="46">
        <v>46491</v>
      </c>
      <c r="DE486" s="47" t="s">
        <v>1002</v>
      </c>
      <c r="XFD486"/>
    </row>
    <row r="487" spans="108:109 16384:16384" s="7" customFormat="1" ht="15.75" hidden="1" thickBot="1" x14ac:dyDescent="0.3">
      <c r="DD487" s="46">
        <v>46492</v>
      </c>
      <c r="DE487" s="47" t="s">
        <v>1003</v>
      </c>
      <c r="XFD487"/>
    </row>
    <row r="488" spans="108:109 16384:16384" s="7" customFormat="1" ht="15.75" hidden="1" thickBot="1" x14ac:dyDescent="0.3">
      <c r="DD488" s="46">
        <v>46611</v>
      </c>
      <c r="DE488" s="47" t="s">
        <v>1004</v>
      </c>
      <c r="XFD488"/>
    </row>
    <row r="489" spans="108:109 16384:16384" s="7" customFormat="1" ht="15.75" hidden="1" thickBot="1" x14ac:dyDescent="0.3">
      <c r="DD489" s="46">
        <v>46612</v>
      </c>
      <c r="DE489" s="47" t="s">
        <v>1005</v>
      </c>
      <c r="XFD489"/>
    </row>
    <row r="490" spans="108:109 16384:16384" s="7" customFormat="1" ht="15.75" hidden="1" thickBot="1" x14ac:dyDescent="0.3">
      <c r="DD490" s="46">
        <v>46631</v>
      </c>
      <c r="DE490" s="47" t="s">
        <v>1006</v>
      </c>
      <c r="XFD490"/>
    </row>
    <row r="491" spans="108:109 16384:16384" s="7" customFormat="1" ht="15.75" hidden="1" thickBot="1" x14ac:dyDescent="0.3">
      <c r="DD491" s="46">
        <v>46632</v>
      </c>
      <c r="DE491" s="47" t="s">
        <v>1007</v>
      </c>
      <c r="XFD491"/>
    </row>
    <row r="492" spans="108:109 16384:16384" s="7" customFormat="1" ht="15.75" hidden="1" thickBot="1" x14ac:dyDescent="0.3">
      <c r="DD492" s="46">
        <v>47111</v>
      </c>
      <c r="DE492" s="47" t="s">
        <v>1008</v>
      </c>
      <c r="XFD492"/>
    </row>
    <row r="493" spans="108:109 16384:16384" s="7" customFormat="1" ht="15.75" hidden="1" thickBot="1" x14ac:dyDescent="0.3">
      <c r="DD493" s="46">
        <v>47112</v>
      </c>
      <c r="DE493" s="47" t="s">
        <v>1009</v>
      </c>
      <c r="XFD493"/>
    </row>
    <row r="494" spans="108:109 16384:16384" s="7" customFormat="1" ht="15.75" hidden="1" thickBot="1" x14ac:dyDescent="0.3">
      <c r="DD494" s="46">
        <v>47191</v>
      </c>
      <c r="DE494" s="47" t="s">
        <v>1010</v>
      </c>
      <c r="XFD494"/>
    </row>
    <row r="495" spans="108:109 16384:16384" s="7" customFormat="1" ht="15.75" hidden="1" thickBot="1" x14ac:dyDescent="0.3">
      <c r="DD495" s="46">
        <v>47192</v>
      </c>
      <c r="DE495" s="47" t="s">
        <v>1011</v>
      </c>
      <c r="XFD495"/>
    </row>
    <row r="496" spans="108:109 16384:16384" s="7" customFormat="1" ht="15.75" hidden="1" thickBot="1" x14ac:dyDescent="0.3">
      <c r="DD496" s="46">
        <v>47241</v>
      </c>
      <c r="DE496" s="47" t="s">
        <v>1012</v>
      </c>
      <c r="XFD496"/>
    </row>
    <row r="497" spans="108:109 16384:16384" s="7" customFormat="1" ht="15.75" hidden="1" thickBot="1" x14ac:dyDescent="0.3">
      <c r="DD497" s="46">
        <v>47242</v>
      </c>
      <c r="DE497" s="47" t="s">
        <v>1013</v>
      </c>
      <c r="XFD497"/>
    </row>
    <row r="498" spans="108:109 16384:16384" s="7" customFormat="1" hidden="1" x14ac:dyDescent="0.25">
      <c r="DD498" s="109">
        <v>47521</v>
      </c>
      <c r="DE498" s="110" t="s">
        <v>1014</v>
      </c>
      <c r="XFD498"/>
    </row>
    <row r="499" spans="108:109 16384:16384" s="7" customFormat="1" hidden="1" x14ac:dyDescent="0.25">
      <c r="DD499" s="109">
        <v>47522</v>
      </c>
      <c r="DE499" s="110" t="s">
        <v>1015</v>
      </c>
      <c r="XFD499"/>
    </row>
    <row r="500" spans="108:109 16384:16384" s="7" customFormat="1" hidden="1" x14ac:dyDescent="0.25">
      <c r="DD500" s="109">
        <v>47611</v>
      </c>
      <c r="DE500" s="110" t="s">
        <v>1016</v>
      </c>
      <c r="XFD500"/>
    </row>
    <row r="501" spans="108:109 16384:16384" s="7" customFormat="1" hidden="1" x14ac:dyDescent="0.25">
      <c r="DD501" s="109">
        <v>47612</v>
      </c>
      <c r="DE501" s="110" t="s">
        <v>1017</v>
      </c>
      <c r="XFD501"/>
    </row>
    <row r="502" spans="108:109 16384:16384" s="7" customFormat="1" hidden="1" x14ac:dyDescent="0.25">
      <c r="DD502" s="109">
        <v>47731</v>
      </c>
      <c r="DE502" s="110" t="s">
        <v>1018</v>
      </c>
      <c r="XFD502"/>
    </row>
    <row r="503" spans="108:109 16384:16384" s="7" customFormat="1" hidden="1" x14ac:dyDescent="0.25">
      <c r="DD503" s="109">
        <v>47732</v>
      </c>
      <c r="DE503" s="110" t="s">
        <v>1019</v>
      </c>
      <c r="XFD503"/>
    </row>
    <row r="504" spans="108:109 16384:16384" s="7" customFormat="1" hidden="1" x14ac:dyDescent="0.25">
      <c r="DD504" s="109">
        <v>47811</v>
      </c>
      <c r="DE504" s="110" t="s">
        <v>1020</v>
      </c>
      <c r="XFD504"/>
    </row>
    <row r="505" spans="108:109 16384:16384" s="7" customFormat="1" hidden="1" x14ac:dyDescent="0.25">
      <c r="DD505" s="109">
        <v>47812</v>
      </c>
      <c r="DE505" s="110" t="s">
        <v>1021</v>
      </c>
      <c r="XFD505"/>
    </row>
    <row r="506" spans="108:109 16384:16384" s="7" customFormat="1" hidden="1" x14ac:dyDescent="0.25">
      <c r="DD506" s="109">
        <v>47813</v>
      </c>
      <c r="DE506" s="110" t="s">
        <v>1022</v>
      </c>
      <c r="XFD506"/>
    </row>
    <row r="507" spans="108:109 16384:16384" s="7" customFormat="1" hidden="1" x14ac:dyDescent="0.25">
      <c r="DD507" s="109">
        <v>47911</v>
      </c>
      <c r="DE507" s="110" t="s">
        <v>1023</v>
      </c>
      <c r="XFD507"/>
    </row>
    <row r="508" spans="108:109 16384:16384" s="7" customFormat="1" hidden="1" x14ac:dyDescent="0.25">
      <c r="DD508" s="109">
        <v>47912</v>
      </c>
      <c r="DE508" s="110" t="s">
        <v>1024</v>
      </c>
      <c r="XFD508"/>
    </row>
    <row r="509" spans="108:109 16384:16384" s="7" customFormat="1" hidden="1" x14ac:dyDescent="0.25">
      <c r="DD509" s="109">
        <v>47913</v>
      </c>
      <c r="DE509" s="110" t="s">
        <v>1025</v>
      </c>
      <c r="XFD509"/>
    </row>
    <row r="510" spans="108:109 16384:16384" s="7" customFormat="1" hidden="1" x14ac:dyDescent="0.25">
      <c r="DD510" s="109">
        <v>47914</v>
      </c>
      <c r="DE510" s="110" t="s">
        <v>1026</v>
      </c>
      <c r="XFD510"/>
    </row>
    <row r="511" spans="108:109 16384:16384" s="7" customFormat="1" hidden="1" x14ac:dyDescent="0.25">
      <c r="DD511" s="109">
        <v>47921</v>
      </c>
      <c r="DE511" s="110" t="s">
        <v>1027</v>
      </c>
      <c r="XFD511"/>
    </row>
    <row r="512" spans="108:109 16384:16384" s="7" customFormat="1" hidden="1" x14ac:dyDescent="0.25">
      <c r="DD512" s="109">
        <v>47922</v>
      </c>
      <c r="DE512" s="110" t="s">
        <v>1028</v>
      </c>
      <c r="XFD512"/>
    </row>
    <row r="513" spans="108:109 16384:16384" s="7" customFormat="1" hidden="1" x14ac:dyDescent="0.25">
      <c r="DD513" s="109">
        <v>47923</v>
      </c>
      <c r="DE513" s="110" t="s">
        <v>1029</v>
      </c>
      <c r="XFD513"/>
    </row>
    <row r="514" spans="108:109 16384:16384" s="7" customFormat="1" hidden="1" x14ac:dyDescent="0.25">
      <c r="DD514" s="109">
        <v>47924</v>
      </c>
      <c r="DE514" s="110" t="s">
        <v>1030</v>
      </c>
      <c r="XFD514"/>
    </row>
    <row r="515" spans="108:109 16384:16384" s="7" customFormat="1" hidden="1" x14ac:dyDescent="0.25">
      <c r="DD515" s="109">
        <v>47991</v>
      </c>
      <c r="DE515" s="110" t="s">
        <v>1031</v>
      </c>
      <c r="XFD515"/>
    </row>
    <row r="516" spans="108:109 16384:16384" s="7" customFormat="1" hidden="1" x14ac:dyDescent="0.25">
      <c r="DD516" s="109">
        <v>47992</v>
      </c>
      <c r="DE516" s="110" t="s">
        <v>1032</v>
      </c>
      <c r="XFD516"/>
    </row>
    <row r="517" spans="108:109 16384:16384" s="7" customFormat="1" hidden="1" x14ac:dyDescent="0.25">
      <c r="DD517" s="109">
        <v>47993</v>
      </c>
      <c r="DE517" s="110" t="s">
        <v>1033</v>
      </c>
      <c r="XFD517"/>
    </row>
    <row r="518" spans="108:109 16384:16384" s="7" customFormat="1" hidden="1" x14ac:dyDescent="0.25">
      <c r="DD518" s="109">
        <v>47994</v>
      </c>
      <c r="DE518" s="110" t="s">
        <v>1034</v>
      </c>
      <c r="XFD518"/>
    </row>
    <row r="519" spans="108:109 16384:16384" s="7" customFormat="1" hidden="1" x14ac:dyDescent="0.25">
      <c r="DD519" s="109">
        <v>58111</v>
      </c>
      <c r="DE519" s="110" t="s">
        <v>1035</v>
      </c>
      <c r="XFD519"/>
    </row>
    <row r="520" spans="108:109 16384:16384" s="7" customFormat="1" hidden="1" x14ac:dyDescent="0.25">
      <c r="DD520" s="109">
        <v>58112</v>
      </c>
      <c r="DE520" s="110" t="s">
        <v>1036</v>
      </c>
      <c r="XFD520"/>
    </row>
    <row r="521" spans="108:109 16384:16384" s="7" customFormat="1" hidden="1" x14ac:dyDescent="0.25">
      <c r="DD521" s="109">
        <v>58113</v>
      </c>
      <c r="DE521" s="110" t="s">
        <v>1037</v>
      </c>
      <c r="XFD521"/>
    </row>
    <row r="522" spans="108:109 16384:16384" s="7" customFormat="1" hidden="1" x14ac:dyDescent="0.25">
      <c r="DD522" s="109">
        <v>60201</v>
      </c>
      <c r="DE522" s="110" t="s">
        <v>1038</v>
      </c>
      <c r="XFD522"/>
    </row>
    <row r="523" spans="108:109 16384:16384" s="7" customFormat="1" hidden="1" x14ac:dyDescent="0.25">
      <c r="DD523" s="109">
        <v>60202</v>
      </c>
      <c r="DE523" s="110" t="s">
        <v>1039</v>
      </c>
      <c r="XFD523"/>
    </row>
    <row r="524" spans="108:109 16384:16384" s="7" customFormat="1" hidden="1" x14ac:dyDescent="0.25">
      <c r="DD524" s="109">
        <v>64991</v>
      </c>
      <c r="DE524" s="110" t="s">
        <v>1040</v>
      </c>
      <c r="XFD524"/>
    </row>
    <row r="525" spans="108:109 16384:16384" s="7" customFormat="1" hidden="1" x14ac:dyDescent="0.25">
      <c r="DD525" s="109">
        <v>64992</v>
      </c>
      <c r="DE525" s="110" t="s">
        <v>1041</v>
      </c>
      <c r="XFD525"/>
    </row>
    <row r="526" spans="108:109 16384:16384" s="7" customFormat="1" hidden="1" x14ac:dyDescent="0.25">
      <c r="DD526" s="109">
        <v>64993</v>
      </c>
      <c r="DE526" s="110" t="s">
        <v>1042</v>
      </c>
      <c r="XFD526"/>
    </row>
    <row r="527" spans="108:109 16384:16384" s="7" customFormat="1" hidden="1" x14ac:dyDescent="0.25">
      <c r="DD527" s="109">
        <v>66111</v>
      </c>
      <c r="DE527" s="110" t="s">
        <v>1043</v>
      </c>
      <c r="XFD527"/>
    </row>
    <row r="528" spans="108:109 16384:16384" s="7" customFormat="1" hidden="1" x14ac:dyDescent="0.25">
      <c r="DD528" s="109">
        <v>66112</v>
      </c>
      <c r="DE528" s="110" t="s">
        <v>1044</v>
      </c>
      <c r="XFD528"/>
    </row>
    <row r="529" spans="108:109 16384:16384" s="7" customFormat="1" hidden="1" x14ac:dyDescent="0.25">
      <c r="DD529" s="109">
        <v>69101</v>
      </c>
      <c r="DE529" s="110" t="s">
        <v>1045</v>
      </c>
      <c r="XFD529"/>
    </row>
    <row r="530" spans="108:109 16384:16384" s="7" customFormat="1" hidden="1" x14ac:dyDescent="0.25">
      <c r="DD530" s="109">
        <v>69102</v>
      </c>
      <c r="DE530" s="110" t="s">
        <v>1046</v>
      </c>
      <c r="XFD530"/>
    </row>
    <row r="531" spans="108:109 16384:16384" s="7" customFormat="1" hidden="1" x14ac:dyDescent="0.25">
      <c r="DD531" s="109">
        <v>69201</v>
      </c>
      <c r="DE531" s="110" t="s">
        <v>1047</v>
      </c>
      <c r="XFD531"/>
    </row>
    <row r="532" spans="108:109 16384:16384" s="7" customFormat="1" hidden="1" x14ac:dyDescent="0.25">
      <c r="DD532" s="109">
        <v>69202</v>
      </c>
      <c r="DE532" s="110" t="s">
        <v>1048</v>
      </c>
      <c r="XFD532"/>
    </row>
    <row r="533" spans="108:109 16384:16384" s="7" customFormat="1" hidden="1" x14ac:dyDescent="0.25">
      <c r="DD533" s="109">
        <v>70101</v>
      </c>
      <c r="DE533" s="110" t="s">
        <v>1049</v>
      </c>
      <c r="XFD533"/>
    </row>
    <row r="534" spans="108:109 16384:16384" s="7" customFormat="1" hidden="1" x14ac:dyDescent="0.25">
      <c r="DD534" s="109">
        <v>70102</v>
      </c>
      <c r="DE534" s="110" t="s">
        <v>1050</v>
      </c>
      <c r="XFD534"/>
    </row>
    <row r="535" spans="108:109 16384:16384" s="7" customFormat="1" hidden="1" x14ac:dyDescent="0.25">
      <c r="DD535" s="109">
        <v>70201</v>
      </c>
      <c r="DE535" s="110" t="s">
        <v>1051</v>
      </c>
      <c r="XFD535"/>
    </row>
    <row r="536" spans="108:109 16384:16384" s="7" customFormat="1" hidden="1" x14ac:dyDescent="0.25">
      <c r="DD536" s="109">
        <v>70202</v>
      </c>
      <c r="DE536" s="110" t="s">
        <v>1052</v>
      </c>
      <c r="XFD536"/>
    </row>
    <row r="537" spans="108:109 16384:16384" s="7" customFormat="1" hidden="1" x14ac:dyDescent="0.25">
      <c r="DD537" s="109">
        <v>71101</v>
      </c>
      <c r="DE537" s="110" t="s">
        <v>1053</v>
      </c>
      <c r="XFD537"/>
    </row>
    <row r="538" spans="108:109 16384:16384" s="7" customFormat="1" hidden="1" x14ac:dyDescent="0.25">
      <c r="DD538" s="109">
        <v>71102</v>
      </c>
      <c r="DE538" s="110" t="s">
        <v>1054</v>
      </c>
      <c r="XFD538"/>
    </row>
    <row r="539" spans="108:109 16384:16384" s="7" customFormat="1" hidden="1" x14ac:dyDescent="0.25">
      <c r="DD539" s="109">
        <v>71201</v>
      </c>
      <c r="DE539" s="110" t="s">
        <v>1055</v>
      </c>
      <c r="XFD539"/>
    </row>
    <row r="540" spans="108:109 16384:16384" s="7" customFormat="1" hidden="1" x14ac:dyDescent="0.25">
      <c r="DD540" s="109">
        <v>71202</v>
      </c>
      <c r="DE540" s="110" t="s">
        <v>1056</v>
      </c>
      <c r="XFD540"/>
    </row>
    <row r="541" spans="108:109 16384:16384" s="7" customFormat="1" hidden="1" x14ac:dyDescent="0.25">
      <c r="DD541" s="109">
        <v>72101</v>
      </c>
      <c r="DE541" s="110" t="s">
        <v>1057</v>
      </c>
      <c r="XFD541"/>
    </row>
    <row r="542" spans="108:109 16384:16384" s="7" customFormat="1" hidden="1" x14ac:dyDescent="0.25">
      <c r="DD542" s="109">
        <v>72102</v>
      </c>
      <c r="DE542" s="110" t="s">
        <v>1058</v>
      </c>
      <c r="XFD542"/>
    </row>
    <row r="543" spans="108:109 16384:16384" s="7" customFormat="1" hidden="1" x14ac:dyDescent="0.25">
      <c r="DD543" s="109">
        <v>72201</v>
      </c>
      <c r="DE543" s="110" t="s">
        <v>1059</v>
      </c>
      <c r="XFD543"/>
    </row>
    <row r="544" spans="108:109 16384:16384" s="7" customFormat="1" hidden="1" x14ac:dyDescent="0.25">
      <c r="DD544" s="109">
        <v>72202</v>
      </c>
      <c r="DE544" s="110" t="s">
        <v>1060</v>
      </c>
      <c r="XFD544"/>
    </row>
    <row r="545" spans="108:109 16384:16384" s="7" customFormat="1" hidden="1" x14ac:dyDescent="0.25">
      <c r="DD545" s="109">
        <v>73201</v>
      </c>
      <c r="DE545" s="110" t="s">
        <v>1061</v>
      </c>
      <c r="XFD545"/>
    </row>
    <row r="546" spans="108:109 16384:16384" s="7" customFormat="1" hidden="1" x14ac:dyDescent="0.25">
      <c r="DD546" s="109">
        <v>73202</v>
      </c>
      <c r="DE546" s="110" t="s">
        <v>1062</v>
      </c>
      <c r="XFD546"/>
    </row>
    <row r="547" spans="108:109 16384:16384" s="7" customFormat="1" hidden="1" x14ac:dyDescent="0.25">
      <c r="DD547" s="109">
        <v>74101</v>
      </c>
      <c r="DE547" s="110" t="s">
        <v>1063</v>
      </c>
      <c r="XFD547"/>
    </row>
    <row r="548" spans="108:109 16384:16384" s="7" customFormat="1" hidden="1" x14ac:dyDescent="0.25">
      <c r="DD548" s="109">
        <v>74102</v>
      </c>
      <c r="DE548" s="110" t="s">
        <v>1064</v>
      </c>
      <c r="XFD548"/>
    </row>
    <row r="549" spans="108:109 16384:16384" s="7" customFormat="1" hidden="1" x14ac:dyDescent="0.25">
      <c r="DD549" s="109">
        <v>74901</v>
      </c>
      <c r="DE549" s="110" t="s">
        <v>1065</v>
      </c>
      <c r="XFD549"/>
    </row>
    <row r="550" spans="108:109 16384:16384" s="7" customFormat="1" hidden="1" x14ac:dyDescent="0.25">
      <c r="DD550" s="109">
        <v>74902</v>
      </c>
      <c r="DE550" s="110" t="s">
        <v>1066</v>
      </c>
      <c r="XFD550"/>
    </row>
    <row r="551" spans="108:109 16384:16384" s="7" customFormat="1" hidden="1" x14ac:dyDescent="0.25">
      <c r="DD551" s="109">
        <v>85231</v>
      </c>
      <c r="DE551" s="110" t="s">
        <v>1067</v>
      </c>
      <c r="XFD551"/>
    </row>
    <row r="552" spans="108:109 16384:16384" s="7" customFormat="1" hidden="1" x14ac:dyDescent="0.25">
      <c r="DD552" s="109">
        <v>85232</v>
      </c>
      <c r="DE552" s="110" t="s">
        <v>1068</v>
      </c>
      <c r="XFD552"/>
    </row>
    <row r="553" spans="108:109 16384:16384" s="7" customFormat="1" hidden="1" x14ac:dyDescent="0.25">
      <c r="DD553" s="109">
        <v>85511</v>
      </c>
      <c r="DE553" s="110" t="s">
        <v>1069</v>
      </c>
      <c r="XFD553"/>
    </row>
    <row r="554" spans="108:109 16384:16384" s="7" customFormat="1" hidden="1" x14ac:dyDescent="0.25">
      <c r="DD554" s="109">
        <v>85512</v>
      </c>
      <c r="DE554" s="110" t="s">
        <v>1070</v>
      </c>
      <c r="XFD554"/>
    </row>
    <row r="555" spans="108:109 16384:16384" s="7" customFormat="1" hidden="1" x14ac:dyDescent="0.25">
      <c r="DD555" s="109">
        <v>86211</v>
      </c>
      <c r="DE555" s="110" t="s">
        <v>1071</v>
      </c>
      <c r="XFD555"/>
    </row>
    <row r="556" spans="108:109 16384:16384" s="7" customFormat="1" hidden="1" x14ac:dyDescent="0.25">
      <c r="DD556" s="109">
        <v>86221</v>
      </c>
      <c r="DE556" s="110" t="s">
        <v>1072</v>
      </c>
      <c r="XFD556"/>
    </row>
    <row r="557" spans="108:109 16384:16384" s="7" customFormat="1" hidden="1" x14ac:dyDescent="0.25">
      <c r="DD557" s="109">
        <v>86911</v>
      </c>
      <c r="DE557" s="110" t="s">
        <v>1073</v>
      </c>
      <c r="XFD557"/>
    </row>
    <row r="558" spans="108:109 16384:16384" s="7" customFormat="1" hidden="1" x14ac:dyDescent="0.25">
      <c r="DD558" s="109">
        <v>86921</v>
      </c>
      <c r="DE558" s="110" t="s">
        <v>1074</v>
      </c>
      <c r="XFD558"/>
    </row>
    <row r="559" spans="108:109 16384:16384" s="7" customFormat="1" hidden="1" x14ac:dyDescent="0.25">
      <c r="DD559" s="109">
        <v>86991</v>
      </c>
      <c r="DE559" s="110" t="s">
        <v>1075</v>
      </c>
      <c r="XFD559"/>
    </row>
    <row r="560" spans="108:109 16384:16384" s="7" customFormat="1" hidden="1" x14ac:dyDescent="0.25">
      <c r="DD560" s="109">
        <v>87101</v>
      </c>
      <c r="DE560" s="110" t="s">
        <v>1076</v>
      </c>
      <c r="XFD560"/>
    </row>
    <row r="561" spans="108:109 16384:16384" s="7" customFormat="1" hidden="1" x14ac:dyDescent="0.25">
      <c r="DD561" s="109">
        <v>92001</v>
      </c>
      <c r="DE561" s="110" t="s">
        <v>1077</v>
      </c>
      <c r="XFD561"/>
    </row>
    <row r="562" spans="108:109 16384:16384" s="7" customFormat="1" hidden="1" x14ac:dyDescent="0.25">
      <c r="DD562" s="109">
        <v>93291</v>
      </c>
      <c r="DE562" s="110" t="s">
        <v>1078</v>
      </c>
      <c r="XFD562"/>
    </row>
    <row r="563" spans="108:109 16384:16384" hidden="1" x14ac:dyDescent="0.25"/>
    <row r="564" spans="108:109 16384:16384" hidden="1" x14ac:dyDescent="0.25"/>
    <row r="565" spans="108:109 16384:16384" hidden="1" x14ac:dyDescent="0.25"/>
    <row r="566" spans="108:109 16384:16384" hidden="1" x14ac:dyDescent="0.25"/>
    <row r="567" spans="108:109 16384:16384" hidden="1" x14ac:dyDescent="0.25"/>
    <row r="568" spans="108:109 16384:16384" hidden="1" x14ac:dyDescent="0.25"/>
    <row r="569" spans="108:109 16384:16384" hidden="1" x14ac:dyDescent="0.25"/>
    <row r="570" spans="108:109 16384:16384" hidden="1" x14ac:dyDescent="0.25"/>
  </sheetData>
  <mergeCells count="528">
    <mergeCell ref="I161:AY161"/>
    <mergeCell ref="B162:AY162"/>
    <mergeCell ref="B163:AY163"/>
    <mergeCell ref="AZ163:BJ163"/>
    <mergeCell ref="B156:BJ156"/>
    <mergeCell ref="BK156:BL156"/>
    <mergeCell ref="B157:BJ157"/>
    <mergeCell ref="B158:BJ158"/>
    <mergeCell ref="B159:H159"/>
    <mergeCell ref="I159:AY159"/>
    <mergeCell ref="AZ159:BJ162"/>
    <mergeCell ref="B160:N160"/>
    <mergeCell ref="O160:AY160"/>
    <mergeCell ref="B161:H161"/>
    <mergeCell ref="B154:U154"/>
    <mergeCell ref="V154:Y154"/>
    <mergeCell ref="Z154:AE154"/>
    <mergeCell ref="AF154:BJ154"/>
    <mergeCell ref="B155:U155"/>
    <mergeCell ref="V155:Y155"/>
    <mergeCell ref="Z155:AE155"/>
    <mergeCell ref="AF155:BJ155"/>
    <mergeCell ref="B153:Y153"/>
    <mergeCell ref="Z153:AE153"/>
    <mergeCell ref="AF153:AL153"/>
    <mergeCell ref="AM153:AT153"/>
    <mergeCell ref="AU153:BE153"/>
    <mergeCell ref="BF153:BJ153"/>
    <mergeCell ref="B152:Y152"/>
    <mergeCell ref="Z152:AE152"/>
    <mergeCell ref="AF152:AL152"/>
    <mergeCell ref="AM152:AT152"/>
    <mergeCell ref="AU152:BE152"/>
    <mergeCell ref="BF152:BJ152"/>
    <mergeCell ref="B151:M151"/>
    <mergeCell ref="N151:Y151"/>
    <mergeCell ref="Z151:AE151"/>
    <mergeCell ref="AG151:AR151"/>
    <mergeCell ref="AS151:BE151"/>
    <mergeCell ref="BF151:BJ151"/>
    <mergeCell ref="C145:BI146"/>
    <mergeCell ref="B147:BJ147"/>
    <mergeCell ref="B148:BJ148"/>
    <mergeCell ref="B149:BJ149"/>
    <mergeCell ref="B150:M150"/>
    <mergeCell ref="N150:Y150"/>
    <mergeCell ref="Z150:AE150"/>
    <mergeCell ref="AG150:AR150"/>
    <mergeCell ref="AS150:BE150"/>
    <mergeCell ref="BF150:BJ150"/>
    <mergeCell ref="C143:AS143"/>
    <mergeCell ref="AT143:BA143"/>
    <mergeCell ref="BB143:BI143"/>
    <mergeCell ref="C144:AS144"/>
    <mergeCell ref="AT144:BA144"/>
    <mergeCell ref="BB144:BI144"/>
    <mergeCell ref="C141:AS141"/>
    <mergeCell ref="AT141:BA141"/>
    <mergeCell ref="BB141:BI141"/>
    <mergeCell ref="C142:AS142"/>
    <mergeCell ref="AT142:BA142"/>
    <mergeCell ref="BB142:BI142"/>
    <mergeCell ref="B132:BJ132"/>
    <mergeCell ref="B133:BJ133"/>
    <mergeCell ref="B134:B141"/>
    <mergeCell ref="C134:AS135"/>
    <mergeCell ref="AT134:BI134"/>
    <mergeCell ref="BJ134:BJ141"/>
    <mergeCell ref="AT135:BA135"/>
    <mergeCell ref="BB135:BI135"/>
    <mergeCell ref="C136:AS136"/>
    <mergeCell ref="AT136:BA136"/>
    <mergeCell ref="C139:AS139"/>
    <mergeCell ref="AT139:BA139"/>
    <mergeCell ref="BB139:BI139"/>
    <mergeCell ref="C140:AS140"/>
    <mergeCell ref="AT140:BA140"/>
    <mergeCell ref="BB140:BI140"/>
    <mergeCell ref="BB136:BI136"/>
    <mergeCell ref="C137:AS137"/>
    <mergeCell ref="AT137:BA137"/>
    <mergeCell ref="BB137:BI137"/>
    <mergeCell ref="C138:AS138"/>
    <mergeCell ref="AT138:BA138"/>
    <mergeCell ref="BB138:BI138"/>
    <mergeCell ref="B128:BJ128"/>
    <mergeCell ref="O129:V129"/>
    <mergeCell ref="X129:AB129"/>
    <mergeCell ref="AD129:BJ129"/>
    <mergeCell ref="B130:BJ130"/>
    <mergeCell ref="B131:BJ131"/>
    <mergeCell ref="B121:BJ121"/>
    <mergeCell ref="B122:BJ122"/>
    <mergeCell ref="B123:BJ123"/>
    <mergeCell ref="B124:F127"/>
    <mergeCell ref="G124:AD126"/>
    <mergeCell ref="AE124:AI127"/>
    <mergeCell ref="AJ124:BI126"/>
    <mergeCell ref="BJ124:BJ127"/>
    <mergeCell ref="G127:AD127"/>
    <mergeCell ref="AJ127:BI127"/>
    <mergeCell ref="B115:BJ115"/>
    <mergeCell ref="B116:BJ116"/>
    <mergeCell ref="B117:BJ117"/>
    <mergeCell ref="B118:BJ118"/>
    <mergeCell ref="B119:BJ119"/>
    <mergeCell ref="B120:BJ120"/>
    <mergeCell ref="B113:BA113"/>
    <mergeCell ref="BB113:BC113"/>
    <mergeCell ref="BD113:BE113"/>
    <mergeCell ref="BF113:BG113"/>
    <mergeCell ref="BH113:BI113"/>
    <mergeCell ref="B114:BJ114"/>
    <mergeCell ref="B107:BJ107"/>
    <mergeCell ref="B108:BJ108"/>
    <mergeCell ref="B109:BJ109"/>
    <mergeCell ref="B110:BJ110"/>
    <mergeCell ref="B111:BJ111"/>
    <mergeCell ref="B112:BJ112"/>
    <mergeCell ref="B102:BJ102"/>
    <mergeCell ref="B103:AF103"/>
    <mergeCell ref="AG103:BJ103"/>
    <mergeCell ref="B104:BJ104"/>
    <mergeCell ref="B105:BJ105"/>
    <mergeCell ref="B106:BJ106"/>
    <mergeCell ref="B96:BJ96"/>
    <mergeCell ref="B98:H100"/>
    <mergeCell ref="I98:BC98"/>
    <mergeCell ref="BD98:BI98"/>
    <mergeCell ref="I99:BC99"/>
    <mergeCell ref="BD99:BI99"/>
    <mergeCell ref="I100:BC100"/>
    <mergeCell ref="BD100:BI100"/>
    <mergeCell ref="BB93:BI93"/>
    <mergeCell ref="B94:BJ94"/>
    <mergeCell ref="B95:M95"/>
    <mergeCell ref="N95:P95"/>
    <mergeCell ref="R95:AC95"/>
    <mergeCell ref="AF95:AM95"/>
    <mergeCell ref="AN95:AU95"/>
    <mergeCell ref="B93:M93"/>
    <mergeCell ref="N93:P93"/>
    <mergeCell ref="R93:AC93"/>
    <mergeCell ref="AF93:AM93"/>
    <mergeCell ref="AN93:AU93"/>
    <mergeCell ref="AW93:BA93"/>
    <mergeCell ref="B91:M91"/>
    <mergeCell ref="N91:P91"/>
    <mergeCell ref="R91:AC91"/>
    <mergeCell ref="AF91:AM91"/>
    <mergeCell ref="AN91:BI91"/>
    <mergeCell ref="B92:BJ92"/>
    <mergeCell ref="AR89:AS89"/>
    <mergeCell ref="AT89:AW89"/>
    <mergeCell ref="AX89:AZ89"/>
    <mergeCell ref="BA89:BD89"/>
    <mergeCell ref="BE89:BI89"/>
    <mergeCell ref="B90:BJ90"/>
    <mergeCell ref="B87:M87"/>
    <mergeCell ref="N87:Z87"/>
    <mergeCell ref="AA87:BJ87"/>
    <mergeCell ref="B88:BJ88"/>
    <mergeCell ref="B89:M89"/>
    <mergeCell ref="N89:P89"/>
    <mergeCell ref="R89:AC89"/>
    <mergeCell ref="AD89:AI89"/>
    <mergeCell ref="AJ89:AN89"/>
    <mergeCell ref="AO89:AQ89"/>
    <mergeCell ref="B84:X84"/>
    <mergeCell ref="Y84:AJ84"/>
    <mergeCell ref="AK84:AY84"/>
    <mergeCell ref="AZ84:BJ84"/>
    <mergeCell ref="B85:BJ85"/>
    <mergeCell ref="B86:BJ86"/>
    <mergeCell ref="BG79:BJ79"/>
    <mergeCell ref="B80:BJ80"/>
    <mergeCell ref="B81:BJ81"/>
    <mergeCell ref="B82:BJ82"/>
    <mergeCell ref="B83:X83"/>
    <mergeCell ref="Y83:AJ83"/>
    <mergeCell ref="AK83:AY83"/>
    <mergeCell ref="AZ83:BJ83"/>
    <mergeCell ref="B77:BJ77"/>
    <mergeCell ref="B78:AE78"/>
    <mergeCell ref="AF78:BJ78"/>
    <mergeCell ref="B79:AE79"/>
    <mergeCell ref="AF79:AL79"/>
    <mergeCell ref="AM79:AN79"/>
    <mergeCell ref="AO79:AQ79"/>
    <mergeCell ref="AR79:AY79"/>
    <mergeCell ref="AZ79:BC79"/>
    <mergeCell ref="BD79:BF79"/>
    <mergeCell ref="B75:AD75"/>
    <mergeCell ref="AE75:AZ75"/>
    <mergeCell ref="BA75:BJ75"/>
    <mergeCell ref="B76:AD76"/>
    <mergeCell ref="AE76:AZ76"/>
    <mergeCell ref="BA76:BJ76"/>
    <mergeCell ref="B71:BJ71"/>
    <mergeCell ref="B73:AD73"/>
    <mergeCell ref="AE73:AZ73"/>
    <mergeCell ref="BA73:BJ73"/>
    <mergeCell ref="B74:AD74"/>
    <mergeCell ref="AE74:AZ74"/>
    <mergeCell ref="BA74:BJ74"/>
    <mergeCell ref="AE70:AF70"/>
    <mergeCell ref="AG70:AI70"/>
    <mergeCell ref="AJ70:AO70"/>
    <mergeCell ref="AP70:AV70"/>
    <mergeCell ref="AW70:BE70"/>
    <mergeCell ref="BF70:BI70"/>
    <mergeCell ref="AG69:AI69"/>
    <mergeCell ref="AJ69:AO69"/>
    <mergeCell ref="AP69:AV69"/>
    <mergeCell ref="AW69:BE69"/>
    <mergeCell ref="BF69:BI69"/>
    <mergeCell ref="AE69:AF69"/>
    <mergeCell ref="B70:C70"/>
    <mergeCell ref="D70:J70"/>
    <mergeCell ref="K70:P70"/>
    <mergeCell ref="Q70:Y70"/>
    <mergeCell ref="Z70:AC70"/>
    <mergeCell ref="B69:C69"/>
    <mergeCell ref="D69:J69"/>
    <mergeCell ref="K69:P69"/>
    <mergeCell ref="Q69:Y69"/>
    <mergeCell ref="Z69:AC69"/>
    <mergeCell ref="AE68:AF68"/>
    <mergeCell ref="AG68:AI68"/>
    <mergeCell ref="AJ68:AO68"/>
    <mergeCell ref="AP68:AV68"/>
    <mergeCell ref="AW68:BE68"/>
    <mergeCell ref="BF68:BI68"/>
    <mergeCell ref="AG67:AI67"/>
    <mergeCell ref="AJ67:AO67"/>
    <mergeCell ref="AP67:AV67"/>
    <mergeCell ref="AW67:BE67"/>
    <mergeCell ref="BF67:BI67"/>
    <mergeCell ref="AE67:AF67"/>
    <mergeCell ref="B68:C68"/>
    <mergeCell ref="D68:J68"/>
    <mergeCell ref="K68:P68"/>
    <mergeCell ref="Q68:Y68"/>
    <mergeCell ref="Z68:AC68"/>
    <mergeCell ref="B67:C67"/>
    <mergeCell ref="D67:J67"/>
    <mergeCell ref="K67:P67"/>
    <mergeCell ref="Q67:Y67"/>
    <mergeCell ref="Z67:AC67"/>
    <mergeCell ref="AE66:AF66"/>
    <mergeCell ref="AG66:AI66"/>
    <mergeCell ref="AJ66:AO66"/>
    <mergeCell ref="AP66:AV66"/>
    <mergeCell ref="AW66:BE66"/>
    <mergeCell ref="BF66:BI66"/>
    <mergeCell ref="AG65:AI65"/>
    <mergeCell ref="AJ65:AO65"/>
    <mergeCell ref="AP65:AV65"/>
    <mergeCell ref="AW65:BE65"/>
    <mergeCell ref="BF65:BI65"/>
    <mergeCell ref="AE65:AF65"/>
    <mergeCell ref="B66:C66"/>
    <mergeCell ref="D66:J66"/>
    <mergeCell ref="K66:P66"/>
    <mergeCell ref="Q66:Y66"/>
    <mergeCell ref="Z66:AC66"/>
    <mergeCell ref="B65:C65"/>
    <mergeCell ref="D65:J65"/>
    <mergeCell ref="K65:P65"/>
    <mergeCell ref="Q65:Y65"/>
    <mergeCell ref="Z65:AC65"/>
    <mergeCell ref="AE64:AF64"/>
    <mergeCell ref="AG64:AI64"/>
    <mergeCell ref="AJ64:AO64"/>
    <mergeCell ref="AP64:AV64"/>
    <mergeCell ref="AW64:BE64"/>
    <mergeCell ref="BF64:BI64"/>
    <mergeCell ref="AG63:AI63"/>
    <mergeCell ref="AJ63:AO63"/>
    <mergeCell ref="AP63:AV63"/>
    <mergeCell ref="AW63:BE63"/>
    <mergeCell ref="BF63:BI63"/>
    <mergeCell ref="AE63:AF63"/>
    <mergeCell ref="B64:C64"/>
    <mergeCell ref="D64:J64"/>
    <mergeCell ref="K64:P64"/>
    <mergeCell ref="Q64:Y64"/>
    <mergeCell ref="Z64:AC64"/>
    <mergeCell ref="B63:C63"/>
    <mergeCell ref="D63:J63"/>
    <mergeCell ref="K63:P63"/>
    <mergeCell ref="Q63:Y63"/>
    <mergeCell ref="Z63:AC63"/>
    <mergeCell ref="AE62:AF62"/>
    <mergeCell ref="AG62:AI62"/>
    <mergeCell ref="AJ62:AO62"/>
    <mergeCell ref="AP62:AV62"/>
    <mergeCell ref="AW62:BE62"/>
    <mergeCell ref="BF62:BI62"/>
    <mergeCell ref="AG61:AI61"/>
    <mergeCell ref="AJ61:AO61"/>
    <mergeCell ref="AP61:AV61"/>
    <mergeCell ref="AW61:BE61"/>
    <mergeCell ref="BF61:BI61"/>
    <mergeCell ref="AE61:AF61"/>
    <mergeCell ref="B62:C62"/>
    <mergeCell ref="D62:J62"/>
    <mergeCell ref="K62:P62"/>
    <mergeCell ref="Q62:Y62"/>
    <mergeCell ref="Z62:AC62"/>
    <mergeCell ref="B61:C61"/>
    <mergeCell ref="D61:J61"/>
    <mergeCell ref="K61:P61"/>
    <mergeCell ref="Q61:Y61"/>
    <mergeCell ref="Z61:AC61"/>
    <mergeCell ref="AE60:AF60"/>
    <mergeCell ref="AG60:AI60"/>
    <mergeCell ref="AJ60:AO60"/>
    <mergeCell ref="AP60:AV60"/>
    <mergeCell ref="AW60:BE60"/>
    <mergeCell ref="BF60:BI60"/>
    <mergeCell ref="AG59:AI59"/>
    <mergeCell ref="AJ59:AO59"/>
    <mergeCell ref="AP59:AV59"/>
    <mergeCell ref="AW59:BE59"/>
    <mergeCell ref="BF59:BI59"/>
    <mergeCell ref="AE59:AF59"/>
    <mergeCell ref="B60:C60"/>
    <mergeCell ref="D60:J60"/>
    <mergeCell ref="K60:P60"/>
    <mergeCell ref="Q60:Y60"/>
    <mergeCell ref="Z60:AC60"/>
    <mergeCell ref="B59:C59"/>
    <mergeCell ref="D59:J59"/>
    <mergeCell ref="K59:P59"/>
    <mergeCell ref="Q59:Y59"/>
    <mergeCell ref="Z59:AC59"/>
    <mergeCell ref="AG57:AI58"/>
    <mergeCell ref="AJ57:BE57"/>
    <mergeCell ref="BF57:BI58"/>
    <mergeCell ref="BJ57:BJ58"/>
    <mergeCell ref="AJ58:AO58"/>
    <mergeCell ref="AP58:AV58"/>
    <mergeCell ref="AW58:BE58"/>
    <mergeCell ref="BC54:BJ54"/>
    <mergeCell ref="B55:BJ55"/>
    <mergeCell ref="B56:BJ56"/>
    <mergeCell ref="B57:C58"/>
    <mergeCell ref="D57:J58"/>
    <mergeCell ref="K57:P58"/>
    <mergeCell ref="Q57:Y58"/>
    <mergeCell ref="Z57:AC58"/>
    <mergeCell ref="AD57:AD58"/>
    <mergeCell ref="AE57:AF58"/>
    <mergeCell ref="B52:BJ52"/>
    <mergeCell ref="B53:N53"/>
    <mergeCell ref="O53:Z53"/>
    <mergeCell ref="AA53:AL53"/>
    <mergeCell ref="AM53:BM53"/>
    <mergeCell ref="B54:N54"/>
    <mergeCell ref="O54:Z54"/>
    <mergeCell ref="AA54:AL54"/>
    <mergeCell ref="AM54:AX54"/>
    <mergeCell ref="AY54:BB54"/>
    <mergeCell ref="B50:AD50"/>
    <mergeCell ref="AG50:AI50"/>
    <mergeCell ref="AJ50:AL50"/>
    <mergeCell ref="AN50:BJ50"/>
    <mergeCell ref="B51:AD51"/>
    <mergeCell ref="AG51:AI51"/>
    <mergeCell ref="AJ51:AL51"/>
    <mergeCell ref="AN51:BJ51"/>
    <mergeCell ref="B47:AD47"/>
    <mergeCell ref="AE47:BJ47"/>
    <mergeCell ref="B48:AD48"/>
    <mergeCell ref="AE48:BJ48"/>
    <mergeCell ref="B49:AD49"/>
    <mergeCell ref="AG49:AI49"/>
    <mergeCell ref="AJ49:AL49"/>
    <mergeCell ref="AN49:BJ49"/>
    <mergeCell ref="EN45:ER45"/>
    <mergeCell ref="B46:M46"/>
    <mergeCell ref="N46:Q46"/>
    <mergeCell ref="R46:AB46"/>
    <mergeCell ref="AC46:AD46"/>
    <mergeCell ref="AE46:AI46"/>
    <mergeCell ref="AJ46:AR46"/>
    <mergeCell ref="AS46:BJ46"/>
    <mergeCell ref="B44:X44"/>
    <mergeCell ref="Y44:AI44"/>
    <mergeCell ref="AJ44:BJ44"/>
    <mergeCell ref="B45:AB45"/>
    <mergeCell ref="AC45:AD45"/>
    <mergeCell ref="AE45:AI45"/>
    <mergeCell ref="AJ45:AR45"/>
    <mergeCell ref="AS45:BJ45"/>
    <mergeCell ref="BC40:BJ40"/>
    <mergeCell ref="B41:BJ41"/>
    <mergeCell ref="B42:BJ42"/>
    <mergeCell ref="B43:X43"/>
    <mergeCell ref="Y43:AI43"/>
    <mergeCell ref="AJ43:BJ43"/>
    <mergeCell ref="B38:BJ38"/>
    <mergeCell ref="B39:N39"/>
    <mergeCell ref="O39:Z39"/>
    <mergeCell ref="AA39:AL39"/>
    <mergeCell ref="AM39:BM39"/>
    <mergeCell ref="B40:N40"/>
    <mergeCell ref="O40:Z40"/>
    <mergeCell ref="AA40:AL40"/>
    <mergeCell ref="AM40:AX40"/>
    <mergeCell ref="AY40:BB40"/>
    <mergeCell ref="B35:BJ35"/>
    <mergeCell ref="B36:AD36"/>
    <mergeCell ref="AG36:AI36"/>
    <mergeCell ref="AJ36:AL36"/>
    <mergeCell ref="AN36:BJ36"/>
    <mergeCell ref="B37:AD37"/>
    <mergeCell ref="AG37:AI37"/>
    <mergeCell ref="AJ37:AL37"/>
    <mergeCell ref="AN37:BJ37"/>
    <mergeCell ref="B32:BA32"/>
    <mergeCell ref="BB32:BC32"/>
    <mergeCell ref="BD32:BE32"/>
    <mergeCell ref="BF32:BG32"/>
    <mergeCell ref="BH32:BI32"/>
    <mergeCell ref="B33:BJ33"/>
    <mergeCell ref="B30:Q30"/>
    <mergeCell ref="R30:AE30"/>
    <mergeCell ref="AF30:BJ30"/>
    <mergeCell ref="B31:Q31"/>
    <mergeCell ref="R31:AE31"/>
    <mergeCell ref="AF31:BJ31"/>
    <mergeCell ref="B27:BJ27"/>
    <mergeCell ref="B28:Q28"/>
    <mergeCell ref="R28:AE28"/>
    <mergeCell ref="AF28:BJ28"/>
    <mergeCell ref="B29:Q29"/>
    <mergeCell ref="R29:AE29"/>
    <mergeCell ref="AF29:BJ29"/>
    <mergeCell ref="B25:Y25"/>
    <mergeCell ref="Z25:AM25"/>
    <mergeCell ref="AN25:BJ25"/>
    <mergeCell ref="B26:Y26"/>
    <mergeCell ref="Z26:AM26"/>
    <mergeCell ref="AN26:AO26"/>
    <mergeCell ref="AP26:BJ26"/>
    <mergeCell ref="B23:Y23"/>
    <mergeCell ref="Z23:AM23"/>
    <mergeCell ref="AN23:BJ23"/>
    <mergeCell ref="B24:Y24"/>
    <mergeCell ref="Z24:AM24"/>
    <mergeCell ref="AN24:AO24"/>
    <mergeCell ref="AP24:BJ24"/>
    <mergeCell ref="B21:Y21"/>
    <mergeCell ref="Z21:AM21"/>
    <mergeCell ref="AN21:BJ21"/>
    <mergeCell ref="B22:Y22"/>
    <mergeCell ref="Z22:AM22"/>
    <mergeCell ref="AN22:AO22"/>
    <mergeCell ref="AP22:BJ22"/>
    <mergeCell ref="B19:Y19"/>
    <mergeCell ref="Z19:AM19"/>
    <mergeCell ref="AN19:BJ19"/>
    <mergeCell ref="B20:Y20"/>
    <mergeCell ref="Z20:AM20"/>
    <mergeCell ref="AN20:AO20"/>
    <mergeCell ref="AP20:BJ20"/>
    <mergeCell ref="B17:H17"/>
    <mergeCell ref="I17:W17"/>
    <mergeCell ref="X17:AL17"/>
    <mergeCell ref="AM17:BJ17"/>
    <mergeCell ref="B18:N18"/>
    <mergeCell ref="O18:W18"/>
    <mergeCell ref="X18:AJ18"/>
    <mergeCell ref="AO18:BC18"/>
    <mergeCell ref="BH18:BJ18"/>
    <mergeCell ref="B15:Q15"/>
    <mergeCell ref="R15:AE15"/>
    <mergeCell ref="AF15:AS15"/>
    <mergeCell ref="AT15:BJ15"/>
    <mergeCell ref="B16:H16"/>
    <mergeCell ref="I16:W16"/>
    <mergeCell ref="X16:AL16"/>
    <mergeCell ref="AM16:BJ16"/>
    <mergeCell ref="AN13:AP13"/>
    <mergeCell ref="AQ13:AW13"/>
    <mergeCell ref="AX13:BJ13"/>
    <mergeCell ref="B14:Q14"/>
    <mergeCell ref="R14:AE14"/>
    <mergeCell ref="AF14:AS14"/>
    <mergeCell ref="AT14:BJ14"/>
    <mergeCell ref="B13:M13"/>
    <mergeCell ref="N13:Q13"/>
    <mergeCell ref="R13:AC13"/>
    <mergeCell ref="AD13:AE13"/>
    <mergeCell ref="AF13:AH13"/>
    <mergeCell ref="AI13:AM13"/>
    <mergeCell ref="B9:BJ9"/>
    <mergeCell ref="B10:BJ10"/>
    <mergeCell ref="B11:BJ11"/>
    <mergeCell ref="B12:Q12"/>
    <mergeCell ref="R12:AC12"/>
    <mergeCell ref="AD12:AW12"/>
    <mergeCell ref="AX12:BJ12"/>
    <mergeCell ref="B7:AD7"/>
    <mergeCell ref="AE7:AH7"/>
    <mergeCell ref="AI7:BG7"/>
    <mergeCell ref="BH7:BJ7"/>
    <mergeCell ref="B8:AD8"/>
    <mergeCell ref="AE8:AH8"/>
    <mergeCell ref="AI8:BG8"/>
    <mergeCell ref="BH8:BJ8"/>
    <mergeCell ref="B4:BJ4"/>
    <mergeCell ref="B5:BJ5"/>
    <mergeCell ref="B6:K6"/>
    <mergeCell ref="L6:U6"/>
    <mergeCell ref="V6:AD6"/>
    <mergeCell ref="AE6:AM6"/>
    <mergeCell ref="AN6:AT6"/>
    <mergeCell ref="AU6:BJ6"/>
    <mergeCell ref="B1:H3"/>
    <mergeCell ref="I1:BC1"/>
    <mergeCell ref="BD1:BI1"/>
    <mergeCell ref="I2:BC2"/>
    <mergeCell ref="BD2:BI2"/>
    <mergeCell ref="I3:BC3"/>
    <mergeCell ref="BD3:BI3"/>
  </mergeCells>
  <conditionalFormatting sqref="B40">
    <cfRule type="expression" dxfId="67" priority="10">
      <formula>$BO$44="ojo"</formula>
    </cfRule>
  </conditionalFormatting>
  <conditionalFormatting sqref="B54">
    <cfRule type="expression" dxfId="66" priority="13">
      <formula>$BO$44="ojo"</formula>
    </cfRule>
  </conditionalFormatting>
  <conditionalFormatting sqref="B79">
    <cfRule type="expression" dxfId="65" priority="60" stopIfTrue="1">
      <formula>$BL$79="ojo"</formula>
    </cfRule>
  </conditionalFormatting>
  <conditionalFormatting sqref="B84">
    <cfRule type="expression" dxfId="64" priority="62" stopIfTrue="1">
      <formula>$BL$84="OJO"</formula>
    </cfRule>
  </conditionalFormatting>
  <conditionalFormatting sqref="B17:H17">
    <cfRule type="expression" dxfId="63" priority="37">
      <formula>$BL$17="ojo"</formula>
    </cfRule>
  </conditionalFormatting>
  <conditionalFormatting sqref="B15:Q15">
    <cfRule type="expression" dxfId="62" priority="43">
      <formula>$BL$15="ojo"</formula>
    </cfRule>
  </conditionalFormatting>
  <conditionalFormatting sqref="B48:AD48">
    <cfRule type="expression" dxfId="61" priority="55" stopIfTrue="1">
      <formula>$B$48:$AD$48="ojo"</formula>
    </cfRule>
  </conditionalFormatting>
  <conditionalFormatting sqref="B74:AD74">
    <cfRule type="expression" dxfId="60" priority="56" stopIfTrue="1">
      <formula>$BL$74="ojo"</formula>
    </cfRule>
  </conditionalFormatting>
  <conditionalFormatting sqref="B76:AD76">
    <cfRule type="expression" dxfId="59" priority="58" stopIfTrue="1">
      <formula>$BL$76="ojo"</formula>
    </cfRule>
  </conditionalFormatting>
  <conditionalFormatting sqref="B11:BJ11">
    <cfRule type="expression" dxfId="58" priority="39">
      <formula>$BL$11="ojo"</formula>
    </cfRule>
  </conditionalFormatting>
  <conditionalFormatting sqref="B44:BJ44">
    <cfRule type="expression" dxfId="57" priority="33">
      <formula>$BO$44="ojo"</formula>
    </cfRule>
  </conditionalFormatting>
  <conditionalFormatting sqref="D59:D70">
    <cfRule type="expression" dxfId="56" priority="8">
      <formula>$BQ$59="ojo"</formula>
    </cfRule>
  </conditionalFormatting>
  <conditionalFormatting sqref="I17:W17">
    <cfRule type="expression" dxfId="55" priority="36">
      <formula>$BM$17="ojo"</formula>
    </cfRule>
  </conditionalFormatting>
  <conditionalFormatting sqref="K59:K70 BJ59:BJ70">
    <cfRule type="expression" dxfId="54" priority="30">
      <formula>$BQ$59="ojo"</formula>
    </cfRule>
  </conditionalFormatting>
  <conditionalFormatting sqref="N87">
    <cfRule type="expression" dxfId="53" priority="25">
      <formula>$BQ$89="ojo"</formula>
    </cfRule>
  </conditionalFormatting>
  <conditionalFormatting sqref="N89:P89">
    <cfRule type="expression" dxfId="52" priority="18">
      <formula>$BL$91="OJO"</formula>
    </cfRule>
  </conditionalFormatting>
  <conditionalFormatting sqref="N91:P91">
    <cfRule type="expression" dxfId="51" priority="45">
      <formula>$BL$91="OJO"</formula>
    </cfRule>
  </conditionalFormatting>
  <conditionalFormatting sqref="N93:P93">
    <cfRule type="expression" dxfId="50" priority="44">
      <formula>$BL$95="ojo"</formula>
    </cfRule>
  </conditionalFormatting>
  <conditionalFormatting sqref="N95:P95">
    <cfRule type="expression" dxfId="49" priority="67">
      <formula>#REF!="ojo"</formula>
    </cfRule>
  </conditionalFormatting>
  <conditionalFormatting sqref="O40 O54 AA54">
    <cfRule type="expression" dxfId="48" priority="51">
      <formula>$BO$44="ojo"</formula>
    </cfRule>
  </conditionalFormatting>
  <conditionalFormatting sqref="R46:AB46">
    <cfRule type="expression" dxfId="47" priority="20">
      <formula>$BL$13="ojo"</formula>
    </cfRule>
  </conditionalFormatting>
  <conditionalFormatting sqref="R13:AC13 BK40:BM40 BK54:BM54">
    <cfRule type="expression" dxfId="46" priority="38">
      <formula>$BL$13="ojo"</formula>
    </cfRule>
  </conditionalFormatting>
  <conditionalFormatting sqref="R15:AE15">
    <cfRule type="expression" dxfId="45" priority="42">
      <formula>$BM$17="ojo"</formula>
    </cfRule>
  </conditionalFormatting>
  <conditionalFormatting sqref="X17:AL17">
    <cfRule type="expression" dxfId="44" priority="35">
      <formula>$X$17:$AL$17="ojo"</formula>
    </cfRule>
  </conditionalFormatting>
  <conditionalFormatting sqref="Y84">
    <cfRule type="expression" dxfId="43" priority="63" stopIfTrue="1">
      <formula>$BM$84="OJO"</formula>
    </cfRule>
  </conditionalFormatting>
  <conditionalFormatting sqref="Z59:Z70">
    <cfRule type="expression" dxfId="42" priority="4" stopIfTrue="1">
      <formula>$BL$49="ojo"</formula>
    </cfRule>
  </conditionalFormatting>
  <conditionalFormatting sqref="AA40">
    <cfRule type="expression" dxfId="41" priority="11">
      <formula>$BO$44="ojo"</formula>
    </cfRule>
  </conditionalFormatting>
  <conditionalFormatting sqref="AC46:AD46">
    <cfRule type="expression" dxfId="40" priority="52" stopIfTrue="1">
      <formula>$BN$46="ojo"</formula>
    </cfRule>
  </conditionalFormatting>
  <conditionalFormatting sqref="AD13:AF13 AQ13">
    <cfRule type="expression" dxfId="39" priority="66">
      <formula>$BO$14="ojo"</formula>
    </cfRule>
  </conditionalFormatting>
  <conditionalFormatting sqref="AE59:AE70">
    <cfRule type="expression" dxfId="38" priority="3" stopIfTrue="1">
      <formula>$BL$49="ojo"</formula>
    </cfRule>
  </conditionalFormatting>
  <conditionalFormatting sqref="AE46:AI46">
    <cfRule type="expression" dxfId="37" priority="53" stopIfTrue="1">
      <formula>$AE$46:$AI$46="ojo"</formula>
    </cfRule>
  </conditionalFormatting>
  <conditionalFormatting sqref="AE74:AZ74">
    <cfRule type="expression" dxfId="36" priority="57" stopIfTrue="1">
      <formula>$BM$74="ojo"</formula>
    </cfRule>
  </conditionalFormatting>
  <conditionalFormatting sqref="AE76:AZ76">
    <cfRule type="expression" dxfId="35" priority="59" stopIfTrue="1">
      <formula>$BM$76="ojo"</formula>
    </cfRule>
  </conditionalFormatting>
  <conditionalFormatting sqref="AE48:BJ48">
    <cfRule type="expression" dxfId="34" priority="31">
      <formula>$AE$48:$BJ$48="ojo"</formula>
    </cfRule>
  </conditionalFormatting>
  <conditionalFormatting sqref="AF36:AF37">
    <cfRule type="expression" dxfId="33" priority="14" stopIfTrue="1">
      <formula>$BL$49="ojo"</formula>
    </cfRule>
  </conditionalFormatting>
  <conditionalFormatting sqref="AF49:AF51">
    <cfRule type="expression" dxfId="32" priority="16" stopIfTrue="1">
      <formula>$BL$49="ojo"</formula>
    </cfRule>
  </conditionalFormatting>
  <conditionalFormatting sqref="AF15:AS15">
    <cfRule type="expression" dxfId="31" priority="41">
      <formula>$BN$15="ojo"</formula>
    </cfRule>
  </conditionalFormatting>
  <conditionalFormatting sqref="AG103:BJ103">
    <cfRule type="expression" dxfId="30" priority="26">
      <formula>$BL$103="ojo"</formula>
    </cfRule>
  </conditionalFormatting>
  <conditionalFormatting sqref="AI13">
    <cfRule type="expression" dxfId="29" priority="24">
      <formula>$BO$14="ojo"</formula>
    </cfRule>
  </conditionalFormatting>
  <conditionalFormatting sqref="AJ59:AJ70">
    <cfRule type="expression" dxfId="28" priority="6">
      <formula>$BQ$59="ojo"</formula>
    </cfRule>
  </conditionalFormatting>
  <conditionalFormatting sqref="AJ36:AL37">
    <cfRule type="expression" dxfId="27" priority="15" stopIfTrue="1">
      <formula>$BL$49="OJO"</formula>
    </cfRule>
  </conditionalFormatting>
  <conditionalFormatting sqref="AJ49:AL51">
    <cfRule type="expression" dxfId="26" priority="17" stopIfTrue="1">
      <formula>$BL$49="OJO"</formula>
    </cfRule>
  </conditionalFormatting>
  <conditionalFormatting sqref="AJ46:AR46">
    <cfRule type="expression" dxfId="25" priority="54" stopIfTrue="1">
      <formula>$CI$46="ojo"</formula>
    </cfRule>
  </conditionalFormatting>
  <conditionalFormatting sqref="AK84">
    <cfRule type="expression" dxfId="24" priority="19">
      <formula>$BN$84="ojo"</formula>
    </cfRule>
  </conditionalFormatting>
  <conditionalFormatting sqref="AM17:BJ17">
    <cfRule type="expression" dxfId="23" priority="34">
      <formula>$BO$17="ojo"</formula>
    </cfRule>
  </conditionalFormatting>
  <conditionalFormatting sqref="AN91">
    <cfRule type="expression" dxfId="22" priority="21">
      <formula>$BM$95="ojo"</formula>
    </cfRule>
  </conditionalFormatting>
  <conditionalFormatting sqref="AN93">
    <cfRule type="expression" dxfId="21" priority="22">
      <formula>$BO$92="ojo"</formula>
    </cfRule>
  </conditionalFormatting>
  <conditionalFormatting sqref="AN95">
    <cfRule type="expression" dxfId="20" priority="68">
      <formula>#REF!="ojo"</formula>
    </cfRule>
  </conditionalFormatting>
  <conditionalFormatting sqref="AO79:AQ79">
    <cfRule type="expression" dxfId="19" priority="47" stopIfTrue="1">
      <formula>$BM$79="ojo"</formula>
    </cfRule>
  </conditionalFormatting>
  <conditionalFormatting sqref="AP59:AP70">
    <cfRule type="expression" dxfId="18" priority="5">
      <formula>$BQ$59="ojo"</formula>
    </cfRule>
  </conditionalFormatting>
  <conditionalFormatting sqref="AR89:AS89 AX89:AZ89 BE89:BI89">
    <cfRule type="expression" dxfId="17" priority="46">
      <formula>$BQ$89="ojo"</formula>
    </cfRule>
  </conditionalFormatting>
  <conditionalFormatting sqref="AS46:BJ46">
    <cfRule type="expression" dxfId="16" priority="32">
      <formula>$BQ$46="ojo"</formula>
    </cfRule>
  </conditionalFormatting>
  <conditionalFormatting sqref="AT15:BJ15">
    <cfRule type="expression" dxfId="15" priority="40">
      <formula>$BO$15="ojo"</formula>
    </cfRule>
  </conditionalFormatting>
  <conditionalFormatting sqref="AX13">
    <cfRule type="expression" dxfId="14" priority="23">
      <formula>$BO$14="ojo"</formula>
    </cfRule>
  </conditionalFormatting>
  <conditionalFormatting sqref="AZ84">
    <cfRule type="expression" dxfId="13" priority="27">
      <formula>$BN$84="ojo"</formula>
    </cfRule>
  </conditionalFormatting>
  <conditionalFormatting sqref="BA74:BJ74">
    <cfRule type="expression" dxfId="12" priority="29">
      <formula>$BN$74="ojo"</formula>
    </cfRule>
  </conditionalFormatting>
  <conditionalFormatting sqref="BA76:BJ76">
    <cfRule type="expression" dxfId="11" priority="28">
      <formula>$BN$76="ojo"</formula>
    </cfRule>
  </conditionalFormatting>
  <conditionalFormatting sqref="BC40">
    <cfRule type="expression" dxfId="10" priority="9">
      <formula>$BL$13="ojo"</formula>
    </cfRule>
  </conditionalFormatting>
  <conditionalFormatting sqref="BC54">
    <cfRule type="expression" dxfId="9" priority="12">
      <formula>$BL$13="ojo"</formula>
    </cfRule>
  </conditionalFormatting>
  <conditionalFormatting sqref="BD32:BE32">
    <cfRule type="expression" dxfId="8" priority="1" stopIfTrue="1">
      <formula>$BL$113="ojo"</formula>
    </cfRule>
  </conditionalFormatting>
  <conditionalFormatting sqref="BD113:BE113">
    <cfRule type="expression" dxfId="7" priority="64" stopIfTrue="1">
      <formula>$BL$113="ojo"</formula>
    </cfRule>
  </conditionalFormatting>
  <conditionalFormatting sqref="BD79:BF79">
    <cfRule type="expression" dxfId="6" priority="61" stopIfTrue="1">
      <formula>$BM$79="ojo"</formula>
    </cfRule>
  </conditionalFormatting>
  <conditionalFormatting sqref="BF59:BF70">
    <cfRule type="expression" dxfId="5" priority="7">
      <formula>$BQ$59="ojo"</formula>
    </cfRule>
  </conditionalFormatting>
  <conditionalFormatting sqref="BH32:BI32">
    <cfRule type="expression" dxfId="4" priority="2" stopIfTrue="1">
      <formula>$BL$113="OJO"</formula>
    </cfRule>
  </conditionalFormatting>
  <conditionalFormatting sqref="BH113:BI113">
    <cfRule type="expression" dxfId="3" priority="65" stopIfTrue="1">
      <formula>$BL$113="OJO"</formula>
    </cfRule>
  </conditionalFormatting>
  <conditionalFormatting sqref="BY122 BO154 BP155:BQ155 BX155 BZ155:CG155">
    <cfRule type="cellIs" dxfId="2" priority="48" stopIfTrue="1" operator="equal">
      <formula>"FALT FORM 2016"</formula>
    </cfRule>
  </conditionalFormatting>
  <conditionalFormatting sqref="CH154">
    <cfRule type="cellIs" dxfId="1" priority="50" stopIfTrue="1" operator="equal">
      <formula>"LISTA PEND 2016"</formula>
    </cfRule>
  </conditionalFormatting>
  <conditionalFormatting sqref="CI154">
    <cfRule type="expression" dxfId="0" priority="49" stopIfTrue="1">
      <formula>$CI$154=""</formula>
    </cfRule>
  </conditionalFormatting>
  <dataValidations count="40">
    <dataValidation type="date" allowBlank="1" showInputMessage="1" showErrorMessage="1" sqref="AE46:AI46" xr:uid="{F4C5EA92-1ECE-454C-9038-F72F1CAF5406}">
      <formula1>1</formula1>
      <formula2>54789</formula2>
    </dataValidation>
    <dataValidation type="whole" showInputMessage="1" showErrorMessage="1" sqref="R13:AC13 AP22 AP24 AP26 AP20" xr:uid="{6966C8E3-0977-4E00-B54F-A5787A3EBA14}">
      <formula1>1</formula1>
      <formula2>999999999999999000</formula2>
    </dataValidation>
    <dataValidation type="list" allowBlank="1" showInputMessage="1" showErrorMessage="1" sqref="BH113:BI113 BD32 BH32:BI32 BD79:BF79 AO79:AQ79 BD113" xr:uid="{6E368663-BB84-48EC-865C-82718CEAAF9A}">
      <formula1>$CI$2:$CI$3</formula1>
    </dataValidation>
    <dataValidation type="list" allowBlank="1" showInputMessage="1" showErrorMessage="1" sqref="N91:P91 N89:P89 BK13 N93:P95" xr:uid="{F3475344-F12E-4428-AD1D-743892178998}">
      <formula1>$BV$3:$BV$4</formula1>
    </dataValidation>
    <dataValidation type="list" allowBlank="1" showInputMessage="1" showErrorMessage="1" sqref="AC46:AD46" xr:uid="{9AF7DED8-B7BF-4631-BDBA-21231B94847F}">
      <formula1>$BX$2:$BX$4</formula1>
    </dataValidation>
    <dataValidation type="list" allowBlank="1" showInputMessage="1" showErrorMessage="1" sqref="BG60:BI70 AX60:BE70 BF59:BF70 BJ59:BK70" xr:uid="{01A38939-5BC6-4B7B-A7A9-A5CC86BE7DAF}">
      <formula1>$BV$2:$BV$4</formula1>
    </dataValidation>
    <dataValidation type="list" allowBlank="1" showInputMessage="1" showErrorMessage="1" sqref="BZ155:CG155 BO154 BY122 BX155 BP155:BQ155 CH154:CK154" xr:uid="{76DB7537-9FAF-46A5-A5FA-7CB0676A2E78}">
      <formula1>#REF!</formula1>
    </dataValidation>
    <dataValidation type="list" showInputMessage="1" showErrorMessage="1" sqref="N87:Z87" xr:uid="{1B7AD57B-792F-4B51-B370-9784EDC5FBCE}">
      <formula1>$BZ$10:$BZ$12</formula1>
    </dataValidation>
    <dataValidation type="list" allowBlank="1" showInputMessage="1" showErrorMessage="1" sqref="AN93:AU93" xr:uid="{FDF5CE70-7F8F-47D8-8F41-C6F30B4CB742}">
      <formula1>$BZ$15:$BZ$18</formula1>
    </dataValidation>
    <dataValidation type="list" showInputMessage="1" showErrorMessage="1" sqref="AE6:AM6" xr:uid="{18EBCA6D-88C7-4FFC-AB20-E007DFFB755D}">
      <formula1>$BN$2:$BN$4</formula1>
    </dataValidation>
    <dataValidation type="list" showInputMessage="1" showErrorMessage="1" sqref="B13:M13 Z22 Z26 Z24 Z20" xr:uid="{F00C8F1F-4B23-4D30-B7C0-054C33BC3387}">
      <formula1>$BP$2:$BP$6</formula1>
    </dataValidation>
    <dataValidation type="list" showInputMessage="1" showErrorMessage="1" sqref="B46:M46 AM40 AM54" xr:uid="{37543433-BA1C-4785-BA11-7DBCB86D45A1}">
      <formula1>$BQ$2:$BQ$5</formula1>
    </dataValidation>
    <dataValidation type="list" showInputMessage="1" showErrorMessage="1" sqref="AU6:BJ6" xr:uid="{D640454C-1250-4A22-B489-F75E15CFB713}">
      <formula1>$BO$2:$BO$4</formula1>
    </dataValidation>
    <dataValidation type="list" showInputMessage="1" showErrorMessage="1" sqref="AK84:AY84" xr:uid="{9E55ECF9-B8A3-4AB2-8B70-E9B366E5AD87}">
      <formula1>$CG$2:$CG$3</formula1>
    </dataValidation>
    <dataValidation type="textLength" showInputMessage="1" showErrorMessage="1" sqref="B11:BJ11 AF13:AH13 AQ13:AW13 B44:BJ44 R46:AB46 B79:AE79 O54 AA54 B54 BC54 BK54:BM54 O40 AA40 B40 BC40 BK40:BM40" xr:uid="{98E672FF-068F-43BC-B990-5B5155B66AFB}">
      <formula1>2</formula1>
      <formula2>1000</formula2>
    </dataValidation>
    <dataValidation type="textLength" showInputMessage="1" showErrorMessage="1" sqref="AX13:BJ13 B15:BJ15 AS46:BJ46 AZ84:BJ84 B151:AE151 B48:BJ48 B29:B31 B35" xr:uid="{670CBD5E-D89A-43D2-A44D-B9C9E8610601}">
      <formula1>3</formula1>
      <formula2>1000</formula2>
    </dataValidation>
    <dataValidation type="textLength" showInputMessage="1" showErrorMessage="1" sqref="B20 B17:H17 B26 B24 B22" xr:uid="{EC3B2C80-34BE-4F70-9214-356202291184}">
      <formula1>1</formula1>
      <formula2>1000</formula2>
    </dataValidation>
    <dataValidation type="date" showInputMessage="1" showErrorMessage="1" sqref="AJ46:AR46" xr:uid="{FA6B7F31-4096-4AF2-A366-9DA4F293065D}">
      <formula1>1</formula1>
      <formula2>54789</formula2>
    </dataValidation>
    <dataValidation type="list" allowBlank="1" showInputMessage="1" showErrorMessage="1" sqref="AC129 AF36:AF37 AJ49:AL51 AJ36:AL37 AF49:AF51 W129 N129" xr:uid="{CAEDEE12-1A3D-4C2C-893D-CA6D32D431BC}">
      <formula1>$BM$3:$BM$4</formula1>
    </dataValidation>
    <dataValidation type="list" allowBlank="1" showInputMessage="1" showErrorMessage="1" sqref="AN91:BI91" xr:uid="{B07CAAD1-B4E6-4179-BF41-ACF457895FFA}">
      <formula1>$BZ$2:$BZ$6</formula1>
    </dataValidation>
    <dataValidation type="list" showInputMessage="1" showErrorMessage="1" sqref="V154:Y155" xr:uid="{F35726A0-7721-46F0-AB7A-40D6F6E954FB}">
      <formula1>$CL$2:$CL$3</formula1>
    </dataValidation>
    <dataValidation type="list" showInputMessage="1" showErrorMessage="1" sqref="AM153:AT153" xr:uid="{E4097F27-0C34-43E9-9F36-C92FD7E539F0}">
      <formula1>$CJ$2:$CJ$3</formula1>
    </dataValidation>
    <dataValidation type="date" showInputMessage="1" showErrorMessage="1" sqref="BF151:BJ151" xr:uid="{A7ED4909-41C6-4FE9-91BE-FABD35FE2750}">
      <formula1>BW1</formula1>
      <formula2>BW2</formula2>
    </dataValidation>
    <dataValidation showInputMessage="1" showErrorMessage="1" sqref="R20:Y20 AG151:AR151 B74:BJ74 B76:BJ76 B84:AJ84 I17:BJ17 R24:Y24 R26:Y26 R22:Y22 B153" xr:uid="{53A0CA4C-9398-41E2-A4E6-26ABB5C15BEC}"/>
    <dataValidation type="date" allowBlank="1" showInputMessage="1" showErrorMessage="1" sqref="AU153:BE153" xr:uid="{42D167B9-E466-40D2-8590-5C3FD5D2E109}">
      <formula1>BW1</formula1>
      <formula2>BW2</formula2>
    </dataValidation>
    <dataValidation type="textLength" showInputMessage="1" showErrorMessage="1" sqref="AF154:BJ155" xr:uid="{A0311A12-3864-4B5B-B952-355A23CDF069}">
      <formula1>5</formula1>
      <formula2>10000</formula2>
    </dataValidation>
    <dataValidation type="date" showInputMessage="1" showErrorMessage="1" sqref="L6:U6" xr:uid="{8450B3A1-40A4-4D33-8C50-3BC929AED474}">
      <formula1>BW1</formula1>
      <formula2>BW2</formula2>
    </dataValidation>
    <dataValidation type="list" showInputMessage="1" showErrorMessage="1" sqref="AE7:AH8" xr:uid="{46C9E614-CBD7-4426-BBD7-04D37D40E505}">
      <formula1>"Si, No"</formula1>
    </dataValidation>
    <dataValidation type="list" allowBlank="1" showInputMessage="1" showErrorMessage="1" sqref="BH7:BJ8 Z59:Z70 AE59:AE70" xr:uid="{CD8CF1A1-E5E9-4448-A1DF-41993B985A2A}">
      <formula1>"Si, No"</formula1>
    </dataValidation>
    <dataValidation type="list" allowBlank="1" showInputMessage="1" showErrorMessage="1" sqref="O160:AY160" xr:uid="{492E3B6F-85E3-4F3D-95BD-60FA22A547E9}">
      <formula1>"Ente Territorial, Empresa del Sector Público, Proveedor Asociado al Área de Convenios, Proveedor Asociado a la Compra de Premios, Entidad Bancaria"</formula1>
    </dataValidation>
    <dataValidation type="list" showInputMessage="1" showErrorMessage="1" sqref="AI13:AM13" xr:uid="{853CFED1-8FFF-4487-AB2B-FEEA1FF89DE6}">
      <formula1>$BU$3:$BU$27</formula1>
    </dataValidation>
    <dataValidation type="list" allowBlank="1" showInputMessage="1" showErrorMessage="1" sqref="D59:D70 AJ59" xr:uid="{B3EECB14-4C97-47F4-B192-22B1357D86AC}">
      <formula1>$BP$2:$BP$8</formula1>
    </dataValidation>
    <dataValidation type="list" allowBlank="1" showInputMessage="1" showErrorMessage="1" sqref="AQ60:AQ70" xr:uid="{1D9D89FF-BD27-4F59-95C9-12C4DA673286}">
      <formula1>"1. PEP Nacional, 2. PEP Extranjero, 3. PEP Internacional, 4. PEP por Relación"</formula1>
    </dataValidation>
    <dataValidation type="list" allowBlank="1" showInputMessage="1" showErrorMessage="1" sqref="AL18 AN18 BE18 BG18" xr:uid="{EC2BF97A-30A2-4221-B512-CD4C03BB9CD7}">
      <formula1>"X"</formula1>
    </dataValidation>
    <dataValidation type="list" allowBlank="1" showInputMessage="1" showErrorMessage="1" sqref="AN36:BJ37 AN50:BJ51" xr:uid="{268CF564-899A-4D9B-8C29-55A9602FB9A2}">
      <formula1>"1. PEP Nacional, 2. PEP Extranjero, 3. PEP Organización Internacional, 4. PEP por Relación"</formula1>
    </dataValidation>
    <dataValidation type="list" allowBlank="1" showInputMessage="1" showErrorMessage="1" sqref="AG59:AI70 AD59:AD70" xr:uid="{4AA500BE-7DB7-47DD-AD6D-4742A34765B3}">
      <formula1>"1,2,3,4"</formula1>
    </dataValidation>
    <dataValidation type="list" showInputMessage="1" showErrorMessage="1" sqref="AD13:AE13" xr:uid="{73D13E26-50EE-462E-AA37-39A814B445E5}">
      <formula1>$BR$2:$BR$67</formula1>
    </dataValidation>
    <dataValidation type="list" showInputMessage="1" showErrorMessage="1" sqref="R29:AE31" xr:uid="{954CA72F-83AE-4EBF-88AA-C357B5CE076C}">
      <formula1>$DD$2:$DD$562</formula1>
    </dataValidation>
    <dataValidation type="list" allowBlank="1" showInputMessage="1" showErrorMessage="1" prompt="Seleccionar el tipo de proveedor correspondiente a Mercaderia" sqref="AF152:AL152" xr:uid="{AB5C8A79-1524-4003-8B52-9F77E611F6E2}">
      <formula1>$XFC$2:$XFC$5</formula1>
    </dataValidation>
    <dataValidation type="list" allowBlank="1" showInputMessage="1" showErrorMessage="1" prompt="Seleccione el tipo de proveedor corresponiente a Gastos" sqref="AF153:AL153" xr:uid="{A9B04D96-BD66-4663-A9FD-778A05A1B20F}">
      <formula1>$XFD$2:$XFD$56</formula1>
    </dataValidation>
  </dataValidations>
  <pageMargins left="0.7" right="0.7" top="0.75" bottom="0.75" header="0.3" footer="0.3"/>
  <pageSetup scale="42" orientation="portrait" horizontalDpi="0" verticalDpi="0" r:id="rId1"/>
  <drawing r:id="rId2"/>
  <legacyDrawing r:id="rId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1</vt:i4>
      </vt:variant>
    </vt:vector>
  </HeadingPairs>
  <TitlesOfParts>
    <vt:vector size="1" baseType="lpstr">
      <vt:lpstr>Hoja1</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DIANA PATRICIA ALFONSO GOMEZ</dc:creator>
  <cp:lastModifiedBy>DIANA PATRICIA ALFONSO GOMEZ</cp:lastModifiedBy>
  <cp:lastPrinted>2024-03-05T18:30:06Z</cp:lastPrinted>
  <dcterms:created xsi:type="dcterms:W3CDTF">2024-02-29T02:13:35Z</dcterms:created>
  <dcterms:modified xsi:type="dcterms:W3CDTF">2024-03-05T18:31:05Z</dcterms:modified>
</cp:coreProperties>
</file>