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sapgerencial\SAC\CRUZ VERDE\CARPETA 2024\CONVOCATORIA\Diligenciados\"/>
    </mc:Choice>
  </mc:AlternateContent>
  <xr:revisionPtr revIDLastSave="0" documentId="8_{1A420125-D491-4930-B96E-84C3B843F6FC}" xr6:coauthVersionLast="47" xr6:coauthVersionMax="47" xr10:uidLastSave="{00000000-0000-0000-0000-000000000000}"/>
  <bookViews>
    <workbookView xWindow="-120" yWindow="-120" windowWidth="24240" windowHeight="13290"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CK69" i="1"/>
  <c r="CJ69" i="1"/>
  <c r="BP69" i="1"/>
  <c r="BO69" i="1"/>
  <c r="BN69" i="1"/>
  <c r="BM69" i="1"/>
  <c r="BL69" i="1"/>
  <c r="B69" i="1"/>
  <c r="B70" i="1" s="1"/>
  <c r="CK68" i="1"/>
  <c r="CJ68" i="1"/>
  <c r="BP68" i="1"/>
  <c r="BO68" i="1"/>
  <c r="BN68" i="1"/>
  <c r="BM68" i="1"/>
  <c r="BL68" i="1"/>
  <c r="CK67" i="1"/>
  <c r="CJ67" i="1"/>
  <c r="BR67" i="1"/>
  <c r="BP67" i="1"/>
  <c r="BO67" i="1"/>
  <c r="BN67" i="1"/>
  <c r="BM67" i="1"/>
  <c r="BL67" i="1"/>
  <c r="CK66" i="1"/>
  <c r="CJ66" i="1"/>
  <c r="BR66" i="1"/>
  <c r="BP66" i="1"/>
  <c r="BO66" i="1"/>
  <c r="BN66" i="1"/>
  <c r="BM66" i="1"/>
  <c r="BL66" i="1"/>
  <c r="CK65" i="1"/>
  <c r="CJ65" i="1"/>
  <c r="BR65" i="1"/>
  <c r="BP65" i="1"/>
  <c r="BO65" i="1"/>
  <c r="BN65" i="1"/>
  <c r="BM65" i="1"/>
  <c r="BL65" i="1"/>
  <c r="CK64" i="1"/>
  <c r="CJ64" i="1"/>
  <c r="BR64" i="1"/>
  <c r="BP64" i="1"/>
  <c r="BO64" i="1"/>
  <c r="BN64" i="1"/>
  <c r="BM64" i="1"/>
  <c r="BL64" i="1"/>
  <c r="CK63" i="1"/>
  <c r="CJ63" i="1"/>
  <c r="BR63" i="1"/>
  <c r="BP63" i="1"/>
  <c r="BO63" i="1"/>
  <c r="BN63" i="1"/>
  <c r="BM63" i="1"/>
  <c r="BL63" i="1"/>
  <c r="CK62" i="1"/>
  <c r="CJ62" i="1"/>
  <c r="BR62" i="1"/>
  <c r="BP62" i="1"/>
  <c r="BO62" i="1"/>
  <c r="BN62" i="1"/>
  <c r="BM62" i="1"/>
  <c r="BL62" i="1"/>
  <c r="CK61" i="1"/>
  <c r="CJ61" i="1"/>
  <c r="BR61" i="1"/>
  <c r="BP61" i="1"/>
  <c r="BO61" i="1"/>
  <c r="BN61" i="1"/>
  <c r="BM61" i="1"/>
  <c r="BL61" i="1"/>
  <c r="CK60" i="1"/>
  <c r="CJ60" i="1"/>
  <c r="BR60" i="1"/>
  <c r="BP60" i="1"/>
  <c r="BO60" i="1"/>
  <c r="BN60" i="1"/>
  <c r="BM60" i="1"/>
  <c r="BL60" i="1"/>
  <c r="B60" i="1"/>
  <c r="B61" i="1" s="1"/>
  <c r="B62" i="1" s="1"/>
  <c r="B63" i="1" s="1"/>
  <c r="B64" i="1" s="1"/>
  <c r="B65" i="1" s="1"/>
  <c r="B66" i="1" s="1"/>
  <c r="B67" i="1" s="1"/>
  <c r="CK59" i="1"/>
  <c r="CJ59" i="1"/>
  <c r="BR59" i="1"/>
  <c r="BP59" i="1"/>
  <c r="BO59" i="1"/>
  <c r="BN59" i="1"/>
  <c r="BM59" i="1"/>
  <c r="BL59" i="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O44" i="1" s="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Q59" i="1" l="1"/>
  <c r="BQ68" i="1"/>
  <c r="BQ60" i="1"/>
  <c r="BQ61" i="1"/>
  <c r="BQ64" i="1"/>
  <c r="BQ66" i="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<sst xmlns="http://schemas.openxmlformats.org/spreadsheetml/2006/main" count="1325" uniqueCount="1115">
  <si>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</si>
  <si>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</si>
  <si>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</si>
  <si>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</si>
  <si>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</si>
  <si>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</si>
  <si>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</si>
  <si>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</si>
  <si>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</si>
  <si>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</si>
  <si>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</si>
  <si>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</si>
  <si>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</si>
  <si>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</si>
  <si>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</si>
  <si>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</si>
  <si>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</si>
  <si>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</si>
  <si>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</si>
  <si>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</si>
  <si>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</si>
  <si>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</si>
  <si>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</si>
  <si>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</si>
  <si>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</si>
  <si>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</si>
  <si>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</si>
  <si>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</si>
  <si>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</si>
  <si>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</si>
  <si>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</si>
  <si>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</si>
  <si>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</si>
  <si>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</si>
  <si>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</si>
  <si>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</si>
  <si>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</si>
  <si>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</si>
  <si>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</si>
  <si>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</si>
  <si>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</si>
  <si>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</si>
  <si>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</si>
  <si>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</si>
  <si>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</si>
  <si>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</si>
  <si>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</si>
  <si>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</si>
  <si>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</si>
  <si>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</si>
  <si>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</si>
  <si>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</si>
  <si>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</si>
  <si>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</si>
  <si>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</si>
  <si>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</si>
  <si>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</si>
  <si>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</si>
  <si>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</si>
  <si>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</si>
  <si>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</si>
  <si>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</si>
  <si>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</si>
  <si>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</si>
  <si>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</si>
  <si>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</si>
  <si>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</si>
  <si>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</si>
  <si>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</si>
  <si>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</si>
  <si>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</si>
  <si>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</si>
  <si>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</si>
  <si>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</si>
  <si>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</si>
  <si>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</si>
  <si>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</si>
  <si>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</si>
  <si>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</si>
  <si>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</si>
  <si>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</si>
  <si>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</si>
  <si>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</si>
  <si>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</si>
  <si>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</si>
  <si>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</si>
  <si>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</si>
  <si>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</si>
  <si>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</si>
  <si>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</si>
  <si>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</si>
  <si>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</si>
  <si>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</si>
  <si>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</si>
  <si>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</si>
  <si>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</si>
  <si>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</si>
  <si>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</si>
  <si>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</si>
  <si>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</si>
  <si>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</si>
  <si>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</si>
  <si>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</si>
  <si>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</si>
  <si>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</si>
  <si>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</si>
  <si>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</si>
  <si>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</si>
  <si>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</si>
  <si>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</si>
  <si>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</si>
  <si>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</si>
  <si>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</si>
  <si>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</si>
  <si>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</si>
  <si>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</si>
  <si>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</si>
  <si>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</si>
  <si>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</si>
  <si>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</si>
  <si>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</si>
  <si>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</si>
  <si>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</si>
  <si>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</si>
  <si>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</si>
  <si>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</si>
  <si>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</si>
  <si>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</si>
  <si>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</si>
  <si>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</si>
  <si>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</si>
  <si>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</si>
  <si>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</si>
  <si>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</si>
  <si>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</si>
  <si>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</si>
  <si>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</si>
  <si>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</si>
  <si>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</si>
  <si>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</si>
  <si>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</si>
  <si>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</si>
  <si>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</si>
  <si>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</si>
  <si>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</si>
  <si>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</si>
  <si>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</si>
  <si>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</si>
  <si>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</si>
  <si>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</si>
  <si>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</si>
  <si>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</si>
  <si>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</si>
  <si>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</si>
  <si>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</si>
  <si>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</si>
  <si>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</si>
  <si>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</si>
  <si>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</si>
  <si>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</si>
  <si>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</si>
  <si>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</si>
  <si>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</si>
  <si>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</si>
  <si>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</si>
  <si>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</si>
  <si>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</si>
  <si>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</si>
  <si>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</si>
  <si>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</si>
  <si>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</si>
  <si>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</si>
  <si>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</si>
  <si>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</si>
  <si>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</si>
  <si>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Ingrese el país donde se encuentra radicado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</si>
  <si>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</si>
  <si>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</si>
  <si>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</si>
  <si>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</si>
  <si>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</si>
  <si>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</si>
  <si>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</si>
  <si>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</si>
  <si>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</si>
  <si>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</si>
  <si>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</si>
  <si>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</si>
  <si>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</si>
  <si>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</si>
  <si>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</si>
  <si>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</si>
  <si>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</si>
  <si>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</si>
  <si>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</si>
  <si>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</si>
  <si>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</si>
  <si>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</si>
  <si>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</si>
  <si>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</si>
  <si>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</si>
  <si>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</si>
  <si>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</si>
  <si>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</si>
  <si>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</si>
  <si>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</si>
  <si>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</si>
  <si>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</si>
  <si>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</si>
  <si>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</si>
  <si>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</si>
  <si>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</si>
  <si>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</si>
  <si>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</si>
  <si>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</si>
  <si>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</si>
  <si>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</si>
  <si>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</si>
  <si>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</si>
  <si>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</si>
  <si>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</si>
  <si>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</si>
  <si>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</si>
  <si>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</si>
  <si>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</si>
  <si>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</si>
  <si>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</si>
  <si>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</si>
  <si>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</si>
  <si>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</si>
  <si>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</si>
  <si>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</si>
  <si>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</si>
  <si>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</si>
  <si>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</si>
  <si>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</si>
  <si>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</si>
  <si>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</si>
  <si>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</si>
  <si>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</si>
  <si>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</si>
  <si>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</si>
  <si>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</si>
  <si>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</si>
  <si>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</si>
  <si>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</si>
  <si>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</si>
  <si>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</si>
  <si>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</si>
  <si>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</si>
  <si>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</si>
  <si>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</si>
  <si>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</si>
  <si>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</si>
  <si>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</si>
  <si>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</si>
  <si>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</si>
  <si>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</si>
  <si>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</si>
  <si>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</si>
  <si>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</si>
  <si>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</si>
  <si>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</si>
  <si>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</si>
  <si>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</si>
  <si>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</si>
  <si>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</si>
  <si>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</si>
  <si>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</si>
  <si>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</si>
  <si>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</si>
  <si>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</si>
  <si>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</si>
  <si>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</si>
  <si>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</si>
  <si>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</si>
  <si>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</si>
  <si>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</si>
  <si>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</si>
  <si>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</si>
  <si>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</si>
  <si>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</si>
  <si>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</si>
  <si>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</si>
  <si>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</si>
  <si>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</si>
  <si>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</si>
  <si>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</si>
  <si>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</si>
  <si>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</si>
  <si>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</si>
  <si>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</si>
  <si>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</si>
  <si>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</si>
  <si>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</si>
  <si>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</si>
  <si>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</si>
  <si>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</si>
  <si>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</si>
  <si>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</si>
  <si>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</si>
  <si>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</si>
  <si>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</si>
  <si>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</si>
  <si>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</si>
  <si>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</si>
  <si>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</si>
  <si>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</si>
  <si>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</si>
  <si>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</si>
  <si>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</si>
  <si>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</si>
  <si>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</si>
  <si>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</si>
  <si>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</si>
  <si>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</si>
  <si>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</si>
  <si>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</si>
  <si>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</si>
  <si>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</si>
  <si>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</si>
  <si>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</si>
  <si>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</si>
  <si>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</si>
  <si>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</si>
  <si>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</si>
  <si>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</si>
  <si>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</si>
  <si>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</si>
  <si>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</si>
  <si>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</si>
  <si>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</si>
  <si>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</si>
  <si>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</si>
  <si>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</si>
  <si>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</si>
  <si>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</si>
  <si>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</si>
  <si>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</si>
  <si>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</si>
  <si>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</si>
  <si>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</si>
  <si>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</si>
  <si>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</si>
  <si>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</si>
  <si>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</si>
  <si>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</si>
  <si>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</si>
  <si>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</si>
  <si>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</si>
  <si>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</si>
  <si>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</si>
  <si>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</si>
  <si>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</si>
  <si>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</si>
  <si>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</si>
  <si>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</si>
  <si>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</si>
  <si>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</si>
  <si>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</si>
  <si>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</si>
  <si>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</si>
  <si>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</si>
  <si>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</si>
  <si>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</si>
  <si>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</si>
  <si>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</si>
  <si>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</si>
  <si>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</si>
  <si>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</si>
  <si>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</si>
  <si>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</si>
  <si>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</si>
  <si>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</si>
  <si>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</si>
  <si>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</si>
  <si>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</si>
  <si>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</si>
  <si>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</si>
  <si>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</si>
  <si>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</si>
  <si>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</si>
  <si>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</si>
  <si>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</si>
  <si>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</si>
  <si>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</si>
  <si>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</si>
  <si>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</si>
  <si>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</si>
  <si>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</si>
  <si>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</si>
  <si>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</si>
  <si>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</si>
  <si>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</si>
  <si>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</si>
  <si>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</si>
  <si>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</si>
  <si>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</si>
  <si>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</si>
  <si>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</si>
  <si>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</si>
  <si>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</si>
  <si>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</si>
  <si>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</si>
  <si>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</si>
  <si>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</si>
  <si>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</si>
  <si>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</si>
  <si>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</si>
  <si>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</si>
  <si>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</si>
  <si>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</si>
  <si>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</si>
  <si>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</si>
  <si>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</si>
  <si>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</si>
  <si>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</si>
  <si>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</si>
  <si>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</si>
  <si>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</si>
  <si>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</si>
  <si>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</si>
  <si>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</si>
  <si>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</si>
  <si>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</si>
  <si>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</si>
  <si>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</si>
  <si>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</si>
  <si>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</si>
  <si>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</si>
  <si>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</si>
  <si>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</si>
  <si>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</si>
  <si>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</si>
  <si>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</si>
  <si>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</si>
  <si>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</si>
  <si>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</si>
  <si>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</si>
  <si>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</si>
  <si>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</si>
  <si>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</si>
  <si>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</si>
  <si>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</si>
  <si>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</si>
  <si>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</si>
  <si>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</si>
  <si>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</si>
  <si>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</si>
  <si>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</si>
  <si>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</si>
  <si>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</si>
  <si>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</si>
  <si>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</si>
  <si>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</si>
  <si>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</si>
  <si>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</si>
  <si>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</si>
  <si>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</si>
  <si>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</si>
  <si>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</si>
  <si>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</si>
  <si>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</si>
  <si>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</si>
  <si>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</si>
  <si>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</si>
  <si>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</si>
  <si>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</si>
  <si>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</si>
  <si>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</si>
  <si>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</si>
  <si>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</si>
  <si>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</si>
  <si>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</si>
  <si>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</si>
  <si>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</si>
  <si>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</si>
  <si>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</si>
  <si>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</si>
  <si>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</si>
  <si>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</si>
  <si>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</si>
  <si>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</si>
  <si>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</si>
  <si>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</si>
  <si>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</si>
  <si>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</si>
  <si>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</si>
  <si>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</si>
  <si>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</si>
  <si>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</si>
  <si>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</si>
  <si>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</si>
  <si>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</si>
  <si>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</si>
  <si>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</si>
  <si>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</si>
  <si>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</si>
  <si>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</si>
  <si>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</si>
  <si>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</si>
  <si>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</si>
  <si>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</si>
  <si>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</si>
  <si>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</si>
  <si>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</si>
  <si>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</si>
  <si>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</si>
  <si>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</si>
  <si>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</si>
  <si>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</si>
  <si>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</si>
  <si>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</si>
  <si>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</si>
  <si>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</si>
  <si>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</si>
  <si>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</si>
  <si>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</si>
  <si>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</si>
  <si>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</si>
  <si>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</si>
  <si>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</si>
  <si>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</si>
  <si>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</si>
  <si>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</si>
  <si>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</si>
  <si>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</si>
  <si>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</si>
  <si>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</si>
  <si>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</si>
  <si>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</si>
  <si>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</si>
  <si>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</si>
  <si>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</si>
  <si>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</si>
  <si>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</si>
  <si>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</si>
  <si>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</si>
  <si>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</si>
  <si>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</si>
  <si>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</si>
  <si>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</si>
  <si>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</si>
  <si>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</si>
  <si>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</si>
  <si>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</si>
  <si>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</si>
  <si>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</si>
  <si>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</si>
  <si>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</si>
  <si>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</si>
  <si>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</si>
  <si>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</si>
  <si>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</si>
  <si>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</si>
  <si>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</si>
  <si>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</si>
  <si>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</si>
  <si>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</si>
  <si>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</si>
  <si>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</si>
  <si>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</si>
  <si>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</si>
  <si>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</si>
  <si>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</si>
  <si>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</si>
  <si>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</si>
  <si>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</si>
  <si>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</si>
  <si>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</si>
  <si>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</si>
  <si>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</si>
  <si>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</si>
  <si>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</si>
  <si>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</si>
  <si>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</si>
  <si>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</si>
  <si>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</si>
  <si>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</si>
  <si>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</si>
  <si>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</si>
  <si>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</si>
  <si>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</si>
  <si>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</si>
  <si>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</si>
  <si>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</si>
  <si>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</si>
  <si>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</si>
  <si>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</si>
  <si>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</si>
  <si>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</si>
  <si>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</si>
  <si>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</si>
  <si>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</si>
  <si>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</si>
  <si>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</si>
  <si>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</si>
  <si>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</si>
  <si>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</si>
  <si>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</si>
  <si>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</si>
  <si>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</si>
  <si>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</si>
  <si>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</si>
  <si>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</si>
  <si>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</si>
  <si>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</si>
  <si>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</si>
  <si>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</si>
  <si>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</si>
  <si>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</si>
  <si>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</si>
  <si>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</si>
  <si>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</si>
  <si>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</si>
  <si>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</si>
  <si>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</si>
  <si>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</si>
  <si>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</si>
  <si>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</si>
  <si>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</si>
  <si>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</si>
  <si>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</si>
  <si>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</si>
  <si>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</si>
  <si>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</si>
  <si>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</si>
  <si>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</si>
  <si>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</si>
  <si>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</si>
  <si>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</si>
  <si>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</si>
  <si>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</si>
  <si>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</si>
  <si>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</si>
  <si>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</si>
  <si>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</si>
  <si>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</si>
  <si>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</si>
  <si>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</si>
  <si>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</si>
  <si>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</si>
  <si>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</si>
  <si>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</si>
  <si>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</si>
  <si>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</si>
  <si>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</si>
  <si>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</si>
  <si>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</si>
  <si>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</si>
  <si>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</si>
  <si>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</si>
  <si>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</si>
  <si>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</si>
  <si>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</si>
  <si>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</si>
  <si>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</si>
  <si>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</si>
  <si>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</si>
  <si>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</si>
  <si>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</si>
  <si>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</si>
  <si>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</si>
  <si>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</si>
  <si>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</si>
  <si>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</si>
  <si>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</si>
  <si>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</si>
  <si>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</si>
  <si>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</si>
  <si>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</si>
  <si>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</si>
  <si>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</si>
  <si>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</si>
  <si>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</si>
  <si>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</si>
  <si>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</si>
  <si>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</si>
  <si>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</si>
  <si>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</si>
  <si>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</si>
  <si>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</si>
  <si>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</si>
  <si>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</si>
  <si>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</si>
  <si>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</si>
  <si>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</si>
  <si>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</si>
  <si>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</si>
  <si>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</si>
  <si>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</si>
  <si>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</si>
  <si>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</si>
  <si>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</si>
  <si>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</si>
  <si>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</si>
  <si>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</si>
  <si>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</si>
  <si>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</si>
  <si>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</si>
  <si>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</si>
  <si>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</si>
  <si>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</si>
  <si>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</si>
  <si>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</si>
  <si>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</si>
  <si>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</si>
  <si>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</si>
  <si>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</si>
  <si>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</si>
  <si>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</si>
  <si>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</si>
  <si>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</si>
  <si>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</si>
  <si>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</si>
  <si>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</si>
  <si>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</si>
  <si>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</si>
  <si>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</si>
  <si>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</si>
  <si>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</si>
  <si>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</si>
  <si>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</si>
  <si>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</si>
  <si>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</si>
  <si>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</si>
  <si>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</si>
  <si>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</si>
  <si>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</si>
  <si>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</si>
  <si>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</si>
  <si>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</si>
  <si>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</si>
  <si>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</si>
  <si>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</si>
  <si>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</si>
  <si>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</si>
  <si>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</si>
  <si>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</si>
  <si>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</si>
  <si>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</si>
  <si>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</si>
  <si>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</si>
  <si>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</si>
  <si>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</si>
  <si>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</si>
  <si>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</si>
  <si>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</si>
  <si>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</si>
  <si>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</si>
  <si>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</si>
  <si>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</si>
  <si>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</si>
  <si>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</si>
  <si>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</si>
  <si>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</si>
  <si>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</si>
  <si>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</si>
  <si>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</si>
  <si>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</si>
  <si>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</si>
  <si>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</si>
  <si>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</si>
  <si>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</si>
  <si>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</si>
  <si>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</si>
  <si>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</si>
  <si>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</si>
  <si>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</si>
  <si>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</si>
  <si>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</si>
  <si>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</si>
  <si>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</si>
  <si>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</si>
  <si>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</si>
  <si>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</si>
  <si>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</si>
  <si>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</si>
  <si>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</si>
  <si>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</si>
  <si>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</si>
  <si>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</si>
  <si>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</si>
  <si>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</si>
  <si>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</si>
  <si>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</si>
  <si>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</si>
  <si>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</si>
  <si>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</si>
  <si>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</si>
  <si>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</si>
  <si>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</si>
  <si>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</si>
  <si>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</si>
  <si>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</si>
  <si>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</si>
  <si>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</si>
  <si>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</si>
  <si>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</si>
  <si>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</si>
  <si>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</si>
  <si>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</si>
  <si>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</si>
  <si>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</si>
  <si>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</si>
  <si>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</si>
  <si>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</si>
  <si>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</si>
  <si>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</si>
  <si>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</si>
  <si>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</si>
  <si>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</si>
  <si>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</si>
  <si>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</si>
  <si>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</si>
  <si>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</si>
  <si>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</si>
  <si>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</si>
  <si>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</si>
  <si>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</si>
  <si>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</si>
  <si>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</si>
  <si>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</si>
  <si>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</si>
  <si>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</si>
  <si>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</si>
  <si>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</si>
  <si>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</si>
  <si>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</si>
  <si>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</si>
  <si>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</si>
  <si>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</si>
  <si>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</si>
  <si>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</si>
  <si>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</si>
  <si>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</si>
  <si>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</si>
  <si>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</si>
  <si>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</si>
  <si>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</si>
  <si>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</si>
  <si>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</si>
  <si>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</si>
  <si>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</si>
  <si>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</si>
  <si>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</si>
  <si>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</si>
  <si>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</si>
  <si>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</si>
  <si>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</si>
  <si>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</si>
  <si>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</si>
  <si>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</si>
  <si>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</si>
  <si>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</si>
  <si>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</si>
  <si>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</si>
  <si>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</si>
  <si>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</si>
  <si>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</si>
  <si>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</si>
  <si>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</si>
  <si>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</si>
  <si>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</si>
  <si>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</si>
  <si>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</si>
  <si>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</si>
  <si>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</si>
  <si>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</si>
  <si>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</si>
  <si>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</si>
  <si>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</si>
  <si>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</si>
  <si>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</si>
  <si>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</si>
  <si>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</si>
  <si>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</si>
  <si>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</si>
  <si>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</si>
  <si>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</si>
  <si>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</si>
  <si>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</si>
  <si>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</si>
  <si>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</si>
  <si>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</si>
  <si>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</si>
  <si>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</si>
  <si>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</si>
  <si>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</si>
  <si>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</si>
  <si>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</si>
  <si>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</si>
  <si>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</si>
  <si>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</si>
  <si>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</si>
  <si>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</si>
  <si>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</si>
  <si>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</si>
  <si>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</si>
  <si>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</si>
  <si>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</si>
  <si>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</si>
  <si>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</si>
  <si>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</si>
  <si>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</si>
  <si>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</si>
  <si>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</si>
  <si>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</si>
  <si>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</si>
  <si>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</si>
  <si>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</si>
  <si>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</si>
  <si>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</si>
  <si>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</si>
  <si>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</si>
  <si>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</si>
  <si>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</si>
  <si>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</si>
  <si>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</si>
  <si>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</si>
  <si>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</si>
  <si>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</si>
  <si>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</si>
  <si>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</si>
  <si>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</si>
  <si>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</si>
  <si>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</si>
  <si>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</si>
  <si>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</si>
  <si>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</si>
  <si>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</si>
  <si>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</si>
  <si>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</si>
  <si>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</si>
  <si>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</si>
  <si>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</si>
  <si>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</si>
  <si>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</si>
  <si>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</si>
  <si>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</si>
  <si>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</si>
  <si>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</si>
  <si>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</si>
  <si>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</si>
  <si>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</si>
  <si>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</si>
  <si>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</si>
  <si>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</si>
  <si>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</si>
  <si>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</si>
  <si>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</si>
  <si>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</si>
  <si>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</si>
  <si>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</si>
  <si>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</si>
  <si>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</si>
  <si>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</si>
  <si>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</si>
  <si>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</si>
  <si>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</si>
  <si>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</si>
  <si>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</si>
  <si>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</si>
  <si>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</si>
  <si>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</si>
  <si>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</si>
  <si>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</si>
  <si>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</si>
  <si>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</si>
  <si>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</si>
  <si>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</si>
  <si>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</si>
  <si>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</si>
  <si>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</si>
  <si>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</si>
  <si>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</si>
  <si>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</si>
  <si>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</si>
  <si>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</si>
  <si>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</si>
  <si>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</si>
  <si>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</si>
  <si>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</si>
  <si>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</si>
  <si>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</si>
  <si>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</si>
  <si>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</si>
  <si>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</si>
  <si>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</si>
  <si>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</si>
  <si>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</si>
  <si>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</si>
  <si>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</si>
  <si>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</si>
  <si>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</si>
  <si>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</si>
  <si>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</si>
  <si>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</si>
  <si>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</si>
  <si>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</si>
  <si>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</si>
  <si>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</si>
  <si>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</si>
  <si>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</si>
  <si>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</si>
  <si>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</si>
  <si>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</si>
  <si>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</si>
  <si>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</si>
  <si>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</si>
  <si>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</si>
  <si>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</si>
  <si>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</si>
  <si>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</si>
  <si>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</si>
  <si>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</si>
  <si>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</si>
  <si>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</si>
  <si>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</si>
  <si>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</si>
  <si>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</si>
  <si>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</si>
  <si>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</si>
  <si>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</si>
  <si>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</si>
  <si>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</si>
  <si>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</si>
  <si>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</si>
  <si>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</si>
  <si>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</si>
  <si>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</si>
  <si>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</si>
  <si>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</si>
  <si>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</si>
  <si>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</si>
  <si>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</si>
  <si>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</si>
  <si>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</si>
  <si>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</si>
  <si>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</si>
  <si>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</si>
  <si>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</si>
  <si>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</si>
  <si>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</si>
  <si>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</si>
  <si>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</si>
  <si>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</si>
  <si>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</si>
  <si>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</si>
  <si>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</si>
  <si>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</si>
  <si>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</si>
  <si>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</si>
  <si>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</si>
  <si>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</si>
  <si>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</si>
  <si>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</si>
  <si>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</si>
  <si>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</si>
  <si>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</si>
  <si>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</si>
  <si>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</si>
  <si>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</si>
  <si>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</si>
  <si>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</si>
  <si>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</si>
  <si>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</si>
  <si>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</si>
  <si>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</si>
  <si>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</si>
  <si>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</si>
  <si>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</si>
  <si>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</si>
  <si>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</si>
  <si>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</si>
  <si>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</si>
  <si>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</si>
  <si>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</si>
  <si>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</si>
  <si>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Kilómetro KM</t>
  </si>
  <si>
    <t>VIA SIBERIA-COTA POTRERO CHICO-SAN MIGUEL-BODEGA 6A</t>
  </si>
  <si>
    <t>COLOMBIA</t>
  </si>
  <si>
    <t>CUNDINAMARCA</t>
  </si>
  <si>
    <t>COTA</t>
  </si>
  <si>
    <t>COMERCIAL AL POR MAYOR DE OTROS TIPOS DE MAQUINARIA Y EQUIPO NCP</t>
  </si>
  <si>
    <t>gfinanciero@ctpmedica.com</t>
  </si>
  <si>
    <t>COMPAÑÍA DE REPRESENTACIONES MEDICAS S.A.  CTP MEDICA S.A.</t>
  </si>
  <si>
    <t>COMERCIAL</t>
  </si>
  <si>
    <t>seleccione una de las opciones  :  COMPAÑÍA DE REPRESENTACIONES MEDICAS S.A.  CTP MEDICA S.A.</t>
  </si>
  <si>
    <t>Ingrese Ciudad :   BOGOTA D.C.</t>
  </si>
  <si>
    <t>PERDOMO</t>
  </si>
  <si>
    <t>MEZA</t>
  </si>
  <si>
    <t>CAROLINA</t>
  </si>
  <si>
    <t>BOGOTA D.C.</t>
  </si>
  <si>
    <t>COLOMBIANA</t>
  </si>
  <si>
    <t>51.558.579</t>
  </si>
  <si>
    <t>19.274.552</t>
  </si>
  <si>
    <t>80.421.212</t>
  </si>
  <si>
    <t>79.943.983</t>
  </si>
  <si>
    <t>79.983.815</t>
  </si>
  <si>
    <t>CLAUDIA FERNANDA MEZA TOBON</t>
  </si>
  <si>
    <t>GUILLERMO PERDOMO OROZCO</t>
  </si>
  <si>
    <t>JOHN CURREA MEZA</t>
  </si>
  <si>
    <t>JUAN FERMIS RESTREPO GARCIA</t>
  </si>
  <si>
    <t>SERGIO IVAN MEDINA LOPEZ</t>
  </si>
  <si>
    <t>BANCOLOMBIA</t>
  </si>
  <si>
    <t>14105763494</t>
  </si>
  <si>
    <t>IMPORTACION Y VENTA DE DISPOSITIVOS MEDICOS Y EQUIPOS BIOMEDICOS</t>
  </si>
  <si>
    <t>CAROLINA PERDOMO MEZA</t>
  </si>
  <si>
    <t>CREDITO A 90 DIAS</t>
  </si>
  <si>
    <t>2.5%</t>
  </si>
  <si>
    <t>0.5%</t>
  </si>
  <si>
    <t>YAMILES BERMUDEZ</t>
  </si>
  <si>
    <t>ybermudez@ctpmedica.com</t>
  </si>
  <si>
    <t>316-4647545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</si>
</sst>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5">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10" borderId="15" xfId="0" applyFont="1" applyFill="1" applyBorder="1" applyAlignment="1" applyProtection="1">
      <alignment horizontal="justify" vertical="center"/>
      <protection locked="0"/>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6" fillId="0" borderId="15" xfId="0" applyFont="1" applyBorder="1" applyAlignment="1">
      <alignment horizontal="center"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6" fillId="0" borderId="15" xfId="0" applyFont="1" applyBorder="1" applyAlignment="1">
      <alignment vertical="center"/>
    </xf>
    <xf numFmtId="0" fontId="7" fillId="0" borderId="25" xfId="2" applyFont="1" applyBorder="1" applyAlignment="1">
      <alignment vertical="center"/>
    </xf>
    <xf numFmtId="0" fontId="7" fillId="11" borderId="0" xfId="0" applyFont="1" applyFill="1" applyAlignment="1">
      <alignment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7" fillId="9" borderId="13" xfId="0" applyFont="1" applyFill="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6" fillId="3" borderId="29"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0" fontId="6" fillId="0" borderId="27" xfId="0" applyFont="1" applyBorder="1" applyAlignment="1">
      <alignment horizontal="left" vertical="center"/>
    </xf>
    <xf numFmtId="0" fontId="6" fillId="0" borderId="15" xfId="0" applyFont="1" applyBorder="1" applyAlignment="1">
      <alignment horizontal="left" vertical="center"/>
    </xf>
    <xf numFmtId="14" fontId="7" fillId="10" borderId="15" xfId="0" applyNumberFormat="1" applyFont="1" applyFill="1" applyBorder="1" applyAlignment="1" applyProtection="1">
      <alignment horizontal="center" vertical="center"/>
      <protection locked="0"/>
    </xf>
    <xf numFmtId="0" fontId="7" fillId="10" borderId="15" xfId="0" applyFont="1" applyFill="1" applyBorder="1" applyAlignment="1" applyProtection="1">
      <alignment horizontal="center" vertical="center"/>
      <protection locked="0"/>
    </xf>
    <xf numFmtId="0" fontId="6" fillId="0" borderId="15" xfId="0" applyFont="1" applyBorder="1" applyAlignment="1">
      <alignment horizontal="justify" vertical="center"/>
    </xf>
    <xf numFmtId="0" fontId="7" fillId="10" borderId="15" xfId="0" applyFont="1" applyFill="1" applyBorder="1" applyAlignment="1" applyProtection="1">
      <alignment horizontal="justify"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5" xfId="0" applyFont="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7" fillId="12" borderId="27" xfId="0" applyFont="1" applyFill="1" applyBorder="1" applyAlignment="1" applyProtection="1">
      <alignment horizontal="justify" vertical="center"/>
      <protection locked="0"/>
    </xf>
    <xf numFmtId="0" fontId="7" fillId="12" borderId="15" xfId="0" applyFont="1" applyFill="1" applyBorder="1" applyAlignment="1" applyProtection="1">
      <alignment horizontal="justify" vertical="center"/>
      <protection locked="0"/>
    </xf>
    <xf numFmtId="0" fontId="6" fillId="0" borderId="27" xfId="0" applyFont="1" applyBorder="1" applyAlignment="1">
      <alignment horizontal="justify" vertical="center"/>
    </xf>
    <xf numFmtId="0" fontId="6" fillId="3" borderId="15" xfId="0" applyFont="1" applyFill="1" applyBorder="1" applyAlignment="1">
      <alignment vertical="center"/>
    </xf>
    <xf numFmtId="0" fontId="6" fillId="0" borderId="15" xfId="0" applyFont="1" applyBorder="1" applyAlignment="1">
      <alignment vertical="center"/>
    </xf>
    <xf numFmtId="0" fontId="6" fillId="0" borderId="15"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3" borderId="15" xfId="0" applyFont="1" applyFill="1" applyBorder="1" applyAlignment="1">
      <alignment horizontal="center"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12" xfId="0" applyFont="1" applyFill="1" applyBorder="1" applyAlignment="1" applyProtection="1">
      <alignment horizontal="left" vertical="center"/>
      <protection locked="0"/>
    </xf>
    <xf numFmtId="0" fontId="6" fillId="0" borderId="21" xfId="0" applyFont="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7" fillId="12" borderId="34" xfId="0" applyFont="1" applyFill="1" applyBorder="1" applyAlignment="1" applyProtection="1">
      <alignment horizontal="left" vertical="center"/>
      <protection locked="0"/>
    </xf>
    <xf numFmtId="0" fontId="7" fillId="12" borderId="3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7" fillId="9" borderId="36" xfId="0" applyFont="1" applyFill="1" applyBorder="1" applyAlignment="1">
      <alignment horizontal="center" vertical="center"/>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14" borderId="15" xfId="0" applyFont="1" applyFill="1" applyBorder="1" applyAlignment="1" applyProtection="1">
      <alignment horizontal="left"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6" fillId="0" borderId="13" xfId="0" applyFont="1" applyBorder="1" applyAlignment="1">
      <alignment horizontal="center" vertical="center"/>
    </xf>
    <xf numFmtId="3" fontId="7" fillId="12" borderId="15" xfId="0" applyNumberFormat="1"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10" borderId="27" xfId="0" applyFont="1" applyFill="1" applyBorder="1" applyAlignment="1" applyProtection="1">
      <alignment horizontal="justify" vertical="center"/>
      <protection locked="0"/>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7" fillId="13" borderId="27" xfId="0"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7" xfId="0" applyFont="1" applyBorder="1" applyAlignment="1">
      <alignment horizontal="center" vertical="center"/>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49" fontId="7" fillId="0" borderId="15" xfId="0" applyNumberFormat="1" applyFont="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9" borderId="18" xfId="0" applyFont="1" applyFill="1" applyBorder="1" applyAlignment="1">
      <alignment horizontal="center"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17" fillId="0" borderId="53"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7" fillId="0" borderId="21"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9" xfId="0" applyFont="1" applyBorder="1" applyAlignment="1">
      <alignment horizontal="justify" vertical="center" wrapText="1"/>
    </xf>
    <xf numFmtId="0" fontId="7" fillId="0" borderId="30"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Alignment="1">
      <alignment horizontal="justify" vertical="center" wrapText="1"/>
    </xf>
    <xf numFmtId="0" fontId="7" fillId="0" borderId="11" xfId="0" applyFont="1" applyBorder="1" applyAlignment="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10" xfId="0" applyFont="1" applyBorder="1" applyAlignment="1">
      <alignment horizontal="center" vertical="center"/>
    </xf>
    <xf numFmtId="0" fontId="7" fillId="0" borderId="0" xfId="0" applyFont="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2"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6" fillId="9" borderId="15" xfId="0" applyFont="1" applyFill="1" applyBorder="1" applyAlignment="1">
      <alignment horizontal="justify"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164" fontId="7" fillId="10" borderId="15" xfId="0" applyNumberFormat="1" applyFont="1" applyFill="1" applyBorder="1" applyAlignment="1" applyProtection="1">
      <alignment horizontal="justify" vertical="center" wrapText="1"/>
      <protection locked="0"/>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zoomScale="85" zoomScaleNormal="85" workbookViewId="0">
      <selection activeCell="B39" sqref="B39:N39"/>
    </sheetView>
  </sheetViews>
  <sheetFormatPr baseColWidth="10" defaultColWidth="0" defaultRowHeight="15" customHeight="1" zeroHeight="1" x14ac:dyDescent="0.25"/>
  <cols>
    <col min="1" max="1" width="3.28515625" style="53" customWidth="1"/>
    <col min="2" max="13" width="2.5703125" style="108" customWidth="1"/>
    <col min="14" max="14" width="3.140625" style="108" customWidth="1"/>
    <col min="15" max="29" width="2.5703125" style="108" customWidth="1"/>
    <col min="30" max="30" width="12.42578125" style="108" customWidth="1"/>
    <col min="31" max="32" width="6.85546875" style="108" customWidth="1"/>
    <col min="33" max="38" width="2.28515625" style="108" customWidth="1"/>
    <col min="39" max="39" width="6.85546875" style="108" customWidth="1"/>
    <col min="40" max="45" width="2.28515625" style="108" customWidth="1"/>
    <col min="46" max="46" width="2.85546875" style="108" customWidth="1"/>
    <col min="47" max="47" width="1.85546875" style="108" customWidth="1"/>
    <col min="48" max="57" width="2.28515625" style="108" customWidth="1"/>
    <col min="58" max="58" width="3.7109375" style="108" customWidth="1"/>
    <col min="59" max="60" width="2.28515625" style="108" customWidth="1"/>
    <col min="61" max="61" width="2.5703125" style="108" customWidth="1"/>
    <col min="62" max="62" width="13.5703125" style="108" customWidth="1"/>
    <col min="63" max="63" width="2.28515625" style="20" hidden="1"/>
    <col min="64" max="64" width="3.85546875" style="7" hidden="1"/>
    <col min="65" max="65" width="6.5703125" style="7" hidden="1"/>
    <col min="66" max="129" width="30.28515625" style="7" hidden="1"/>
    <col min="130" max="130" width="30.28515625" style="12" hidden="1"/>
    <col min="131" max="16383" width="30.28515625" style="7" hidden="1"/>
  </cols>
  <sheetData>
    <row r="1" spans="1:143 16383:16384" s="7" customFormat="1" ht="16.5" customHeight="1" thickBot="1" x14ac:dyDescent="0.3">
      <c r="A1" s="1"/>
      <c r="B1" s="121" t="s">
        <v>0</v>
      </c>
      <c r="C1" s="122"/>
      <c r="D1" s="122"/>
      <c r="E1" s="122"/>
      <c r="F1" s="122"/>
      <c r="G1" s="122"/>
      <c r="H1" s="123"/>
      <c r="I1" s="130" t="s">
        <v>1</v>
      </c>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2"/>
      <c r="BD1" s="133" t="s">
        <v>2</v>
      </c>
      <c r="BE1" s="133"/>
      <c r="BF1" s="133"/>
      <c r="BG1" s="133"/>
      <c r="BH1" s="133"/>
      <c r="BI1" s="133"/>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45345</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25">
      <c r="A2" s="1"/>
      <c r="B2" s="124"/>
      <c r="C2" s="125"/>
      <c r="D2" s="125"/>
      <c r="E2" s="125"/>
      <c r="F2" s="125"/>
      <c r="G2" s="125"/>
      <c r="H2" s="126"/>
      <c r="I2" s="134" t="s">
        <v>27</v>
      </c>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6"/>
      <c r="BD2" s="137" t="s">
        <v>28</v>
      </c>
      <c r="BE2" s="137"/>
      <c r="BF2" s="137"/>
      <c r="BG2" s="137"/>
      <c r="BH2" s="137"/>
      <c r="BI2" s="137"/>
      <c r="BJ2" s="14" t="s">
        <v>29</v>
      </c>
      <c r="BK2" s="15"/>
      <c r="BM2" s="16"/>
      <c r="BN2" s="6" t="s">
        <v>30</v>
      </c>
      <c r="BO2" s="6" t="s">
        <v>31</v>
      </c>
      <c r="BP2" s="6" t="s">
        <v>32</v>
      </c>
      <c r="BQ2" s="6" t="s">
        <v>33</v>
      </c>
      <c r="BR2" s="7" t="str">
        <f>CONCATENATE(BS3," ",BT3)</f>
        <v>Avenida Carrera AK</v>
      </c>
      <c r="BW2" s="8">
        <f ca="1">BW1+365</f>
        <v>45710</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3">
      <c r="A3" s="1"/>
      <c r="B3" s="127"/>
      <c r="C3" s="128"/>
      <c r="D3" s="128"/>
      <c r="E3" s="128"/>
      <c r="F3" s="128"/>
      <c r="G3" s="128"/>
      <c r="H3" s="129"/>
      <c r="I3" s="134" t="s">
        <v>43</v>
      </c>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6"/>
      <c r="BD3" s="137" t="s">
        <v>44</v>
      </c>
      <c r="BE3" s="137"/>
      <c r="BF3" s="137"/>
      <c r="BG3" s="137"/>
      <c r="BH3" s="137"/>
      <c r="BI3" s="137"/>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3">
      <c r="A4" s="1"/>
      <c r="B4" s="111" t="s">
        <v>64</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3">
      <c r="A5" s="1"/>
      <c r="B5" s="113" t="s">
        <v>79</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5.75" thickBot="1" x14ac:dyDescent="0.3">
      <c r="A6" s="1"/>
      <c r="B6" s="115" t="s">
        <v>90</v>
      </c>
      <c r="C6" s="116"/>
      <c r="D6" s="116"/>
      <c r="E6" s="116"/>
      <c r="F6" s="116"/>
      <c r="G6" s="116"/>
      <c r="H6" s="116"/>
      <c r="I6" s="116"/>
      <c r="J6" s="116"/>
      <c r="K6" s="116"/>
      <c r="L6" s="117">
        <v>45344</v>
      </c>
      <c r="M6" s="118"/>
      <c r="N6" s="118"/>
      <c r="O6" s="118"/>
      <c r="P6" s="118"/>
      <c r="Q6" s="118"/>
      <c r="R6" s="118"/>
      <c r="S6" s="118"/>
      <c r="T6" s="118"/>
      <c r="U6" s="118"/>
      <c r="V6" s="119" t="s">
        <v>92</v>
      </c>
      <c r="W6" s="119"/>
      <c r="X6" s="119"/>
      <c r="Y6" s="119"/>
      <c r="Z6" s="119"/>
      <c r="AA6" s="119"/>
      <c r="AB6" s="119"/>
      <c r="AC6" s="119"/>
      <c r="AD6" s="119"/>
      <c r="AE6" s="120" t="s">
        <v>30</v>
      </c>
      <c r="AF6" s="120"/>
      <c r="AG6" s="120"/>
      <c r="AH6" s="120"/>
      <c r="AI6" s="120"/>
      <c r="AJ6" s="120"/>
      <c r="AK6" s="120"/>
      <c r="AL6" s="120"/>
      <c r="AM6" s="120"/>
      <c r="AN6" s="119" t="s">
        <v>94</v>
      </c>
      <c r="AO6" s="119"/>
      <c r="AP6" s="119"/>
      <c r="AQ6" s="119"/>
      <c r="AR6" s="119"/>
      <c r="AS6" s="119"/>
      <c r="AT6" s="119"/>
      <c r="AU6" s="120" t="s">
        <v>46</v>
      </c>
      <c r="AV6" s="120"/>
      <c r="AW6" s="120"/>
      <c r="AX6" s="120"/>
      <c r="AY6" s="120"/>
      <c r="AZ6" s="120"/>
      <c r="BA6" s="120"/>
      <c r="BB6" s="120"/>
      <c r="BC6" s="120"/>
      <c r="BD6" s="120"/>
      <c r="BE6" s="120"/>
      <c r="BF6" s="120"/>
      <c r="BG6" s="120"/>
      <c r="BH6" s="120"/>
      <c r="BI6" s="120"/>
      <c r="BJ6" s="120"/>
      <c r="BK6" s="15"/>
      <c r="BL6" s="7" t="e">
        <f>IF(#REF!="","ojo","ok")</f>
        <v>#REF!</v>
      </c>
      <c r="BM6" s="25"/>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6"/>
      <c r="CI6" s="27"/>
      <c r="CJ6" s="27"/>
      <c r="CK6" s="27"/>
      <c r="CL6" s="27"/>
      <c r="CM6" s="28"/>
      <c r="DD6" s="18">
        <v>114</v>
      </c>
      <c r="DE6" s="18" t="s">
        <v>100</v>
      </c>
      <c r="DZ6" s="12"/>
      <c r="EM6" s="7"/>
      <c r="XFD6" t="s">
        <v>101</v>
      </c>
    </row>
    <row r="7" spans="1:143 16383:16384" s="20" customFormat="1" ht="31.5" customHeight="1" thickBot="1" x14ac:dyDescent="0.3">
      <c r="A7" s="1"/>
      <c r="B7" s="149" t="s">
        <v>102</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1"/>
      <c r="AE7" s="152" t="s">
        <v>59</v>
      </c>
      <c r="AF7" s="153"/>
      <c r="AG7" s="153"/>
      <c r="AH7" s="154"/>
      <c r="AI7" s="155" t="s">
        <v>103</v>
      </c>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1"/>
      <c r="BH7" s="156" t="s">
        <v>59</v>
      </c>
      <c r="BI7" s="157"/>
      <c r="BJ7" s="158"/>
      <c r="BK7" s="15"/>
      <c r="BL7" s="7"/>
      <c r="BM7" s="25"/>
      <c r="BN7" s="6"/>
      <c r="BO7" s="6"/>
      <c r="BP7" s="6" t="s">
        <v>104</v>
      </c>
      <c r="BQ7" s="6"/>
      <c r="BR7" s="7" t="str">
        <f t="shared" si="0"/>
        <v>Apartamento AP</v>
      </c>
      <c r="BS7" s="7"/>
      <c r="BT7" s="7"/>
      <c r="BU7" s="7" t="s">
        <v>105</v>
      </c>
      <c r="BV7" s="7"/>
      <c r="BX7" s="7"/>
      <c r="BY7" s="7"/>
      <c r="BZ7" s="7"/>
      <c r="CA7" s="7"/>
      <c r="CB7" s="7"/>
      <c r="CC7" s="7"/>
      <c r="CD7" s="7"/>
      <c r="CE7" s="7"/>
      <c r="CF7" s="7"/>
      <c r="CG7" s="7"/>
      <c r="CH7" s="26"/>
      <c r="CI7" s="27"/>
      <c r="CJ7" s="27"/>
      <c r="CK7" s="27"/>
      <c r="CL7" s="27"/>
      <c r="CM7" s="28"/>
      <c r="DD7" s="18">
        <v>115</v>
      </c>
      <c r="DE7" s="18" t="s">
        <v>106</v>
      </c>
      <c r="DZ7" s="12"/>
      <c r="EM7" s="7"/>
      <c r="XFD7" t="s">
        <v>107</v>
      </c>
    </row>
    <row r="8" spans="1:143 16383:16384" s="20" customFormat="1" ht="31.5" customHeight="1" thickBot="1" x14ac:dyDescent="0.3">
      <c r="A8" s="1"/>
      <c r="B8" s="149" t="s">
        <v>108</v>
      </c>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1"/>
      <c r="AE8" s="152" t="s">
        <v>59</v>
      </c>
      <c r="AF8" s="153"/>
      <c r="AG8" s="153"/>
      <c r="AH8" s="154"/>
      <c r="AI8" s="155" t="s">
        <v>109</v>
      </c>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1"/>
      <c r="BH8" s="156" t="s">
        <v>59</v>
      </c>
      <c r="BI8" s="157"/>
      <c r="BJ8" s="158"/>
      <c r="BK8" s="15"/>
      <c r="BL8" s="7"/>
      <c r="BM8" s="25"/>
      <c r="BN8" s="6"/>
      <c r="BO8" s="6"/>
      <c r="BP8" s="6"/>
      <c r="BQ8" s="6"/>
      <c r="BR8" s="7" t="str">
        <f t="shared" si="0"/>
        <v>Autopista AU</v>
      </c>
      <c r="BS8" s="7"/>
      <c r="BT8" s="7"/>
      <c r="BU8" s="7" t="s">
        <v>110</v>
      </c>
      <c r="BV8" s="7"/>
      <c r="BX8" s="7"/>
      <c r="BY8" s="7"/>
      <c r="BZ8" s="7"/>
      <c r="CA8" s="7"/>
      <c r="CB8" s="7"/>
      <c r="CC8" s="7"/>
      <c r="CD8" s="7"/>
      <c r="CE8" s="7"/>
      <c r="CF8" s="7"/>
      <c r="CG8" s="7"/>
      <c r="CH8" s="26"/>
      <c r="CI8" s="27"/>
      <c r="CJ8" s="27"/>
      <c r="CK8" s="27"/>
      <c r="CL8" s="27"/>
      <c r="CM8" s="28"/>
      <c r="DD8" s="18">
        <v>119</v>
      </c>
      <c r="DE8" s="18" t="s">
        <v>111</v>
      </c>
      <c r="DZ8" s="12"/>
      <c r="EM8" s="7"/>
      <c r="XFD8" t="s">
        <v>112</v>
      </c>
    </row>
    <row r="9" spans="1:143 16383:16384" s="20" customFormat="1" ht="11.25" customHeight="1" thickBot="1" x14ac:dyDescent="0.3">
      <c r="A9" s="1"/>
      <c r="B9" s="138" t="s">
        <v>113</v>
      </c>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ht="15.75" thickBot="1" x14ac:dyDescent="0.3">
      <c r="A10" s="1"/>
      <c r="B10" s="140" t="s">
        <v>129</v>
      </c>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29"/>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ht="15.75" thickBot="1" x14ac:dyDescent="0.3">
      <c r="A11" s="1"/>
      <c r="B11" s="142" t="s">
        <v>1088</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4"/>
      <c r="BK11" s="30"/>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x14ac:dyDescent="0.3">
      <c r="A12" s="1"/>
      <c r="B12" s="145" t="s">
        <v>155</v>
      </c>
      <c r="C12" s="146"/>
      <c r="D12" s="146"/>
      <c r="E12" s="146"/>
      <c r="F12" s="146"/>
      <c r="G12" s="146"/>
      <c r="H12" s="146"/>
      <c r="I12" s="146"/>
      <c r="J12" s="146"/>
      <c r="K12" s="146"/>
      <c r="L12" s="146"/>
      <c r="M12" s="146"/>
      <c r="N12" s="146"/>
      <c r="O12" s="146"/>
      <c r="P12" s="146"/>
      <c r="Q12" s="147"/>
      <c r="R12" s="119" t="s">
        <v>156</v>
      </c>
      <c r="S12" s="119"/>
      <c r="T12" s="119"/>
      <c r="U12" s="119"/>
      <c r="V12" s="119"/>
      <c r="W12" s="119"/>
      <c r="X12" s="119"/>
      <c r="Y12" s="119"/>
      <c r="Z12" s="119"/>
      <c r="AA12" s="119"/>
      <c r="AB12" s="119"/>
      <c r="AC12" s="119"/>
      <c r="AD12" s="148" t="s">
        <v>157</v>
      </c>
      <c r="AE12" s="146"/>
      <c r="AF12" s="146"/>
      <c r="AG12" s="146"/>
      <c r="AH12" s="146"/>
      <c r="AI12" s="146"/>
      <c r="AJ12" s="146"/>
      <c r="AK12" s="146"/>
      <c r="AL12" s="146"/>
      <c r="AM12" s="146"/>
      <c r="AN12" s="146"/>
      <c r="AO12" s="146"/>
      <c r="AP12" s="146"/>
      <c r="AQ12" s="146"/>
      <c r="AR12" s="146"/>
      <c r="AS12" s="146"/>
      <c r="AT12" s="146"/>
      <c r="AU12" s="146"/>
      <c r="AV12" s="146"/>
      <c r="AW12" s="146"/>
      <c r="AX12" s="148" t="s">
        <v>158</v>
      </c>
      <c r="AY12" s="146"/>
      <c r="AZ12" s="146"/>
      <c r="BA12" s="146"/>
      <c r="BB12" s="146"/>
      <c r="BC12" s="146"/>
      <c r="BD12" s="146"/>
      <c r="BE12" s="146"/>
      <c r="BF12" s="146"/>
      <c r="BG12" s="146"/>
      <c r="BH12" s="146"/>
      <c r="BI12" s="146"/>
      <c r="BJ12" s="147"/>
      <c r="BK12" s="30"/>
      <c r="BL12" s="7" t="str">
        <f>IF(OR(CONCATENATE(F13,L13)="XX",CONCATENATE(F13,L13)=""),"ojo","ok")</f>
        <v>ojo</v>
      </c>
      <c r="BM12" s="16"/>
      <c r="BN12" s="7"/>
      <c r="BO12" s="7"/>
      <c r="BP12" s="7"/>
      <c r="BQ12" s="7"/>
      <c r="BR12" s="31"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x14ac:dyDescent="0.3">
      <c r="A13" s="1"/>
      <c r="B13" s="165" t="s">
        <v>32</v>
      </c>
      <c r="C13" s="166"/>
      <c r="D13" s="166"/>
      <c r="E13" s="166"/>
      <c r="F13" s="166"/>
      <c r="G13" s="166"/>
      <c r="H13" s="166"/>
      <c r="I13" s="166"/>
      <c r="J13" s="166"/>
      <c r="K13" s="166"/>
      <c r="L13" s="166"/>
      <c r="M13" s="167"/>
      <c r="N13" s="168" t="s">
        <v>172</v>
      </c>
      <c r="O13" s="168"/>
      <c r="P13" s="168"/>
      <c r="Q13" s="168"/>
      <c r="R13" s="160">
        <v>800121151</v>
      </c>
      <c r="S13" s="160"/>
      <c r="T13" s="160"/>
      <c r="U13" s="160"/>
      <c r="V13" s="160"/>
      <c r="W13" s="160"/>
      <c r="X13" s="160"/>
      <c r="Y13" s="160"/>
      <c r="Z13" s="160"/>
      <c r="AA13" s="160"/>
      <c r="AB13" s="160"/>
      <c r="AC13" s="160"/>
      <c r="AD13" s="120" t="s">
        <v>1079</v>
      </c>
      <c r="AE13" s="120"/>
      <c r="AF13" s="120">
        <v>1.5</v>
      </c>
      <c r="AG13" s="120"/>
      <c r="AH13" s="120"/>
      <c r="AI13" s="120" t="s">
        <v>93</v>
      </c>
      <c r="AJ13" s="120"/>
      <c r="AK13" s="120"/>
      <c r="AL13" s="120"/>
      <c r="AM13" s="120"/>
      <c r="AN13" s="164" t="s">
        <v>174</v>
      </c>
      <c r="AO13" s="164"/>
      <c r="AP13" s="164"/>
      <c r="AQ13" s="120" t="s">
        <v>1080</v>
      </c>
      <c r="AR13" s="120"/>
      <c r="AS13" s="120"/>
      <c r="AT13" s="120"/>
      <c r="AU13" s="120"/>
      <c r="AV13" s="120"/>
      <c r="AW13" s="120"/>
      <c r="AX13" s="120" t="s">
        <v>175</v>
      </c>
      <c r="AY13" s="120"/>
      <c r="AZ13" s="120"/>
      <c r="BA13" s="120"/>
      <c r="BB13" s="120"/>
      <c r="BC13" s="120"/>
      <c r="BD13" s="120"/>
      <c r="BE13" s="120"/>
      <c r="BF13" s="120"/>
      <c r="BG13" s="120"/>
      <c r="BH13" s="120"/>
      <c r="BI13" s="120"/>
      <c r="BJ13" s="120"/>
      <c r="BK13" s="33"/>
      <c r="BL13" s="7" t="str">
        <f>IF(R13="","ojo","ok")</f>
        <v>ok</v>
      </c>
      <c r="BM13" s="25"/>
      <c r="BN13" s="7" t="str">
        <f>+IF(BJ13="","ojo","Ok")</f>
        <v>ojo</v>
      </c>
      <c r="BO13" s="7"/>
      <c r="BP13" s="7"/>
      <c r="BQ13" s="7"/>
      <c r="BR13" s="7" t="str">
        <f t="shared" si="0"/>
        <v>Local Mezanine LM</v>
      </c>
      <c r="BS13" s="7" t="s">
        <v>176</v>
      </c>
      <c r="BT13" s="7" t="s">
        <v>177</v>
      </c>
      <c r="BU13" s="31" t="s">
        <v>178</v>
      </c>
      <c r="BV13" s="7"/>
      <c r="BW13" s="7"/>
      <c r="BX13" s="7"/>
      <c r="BY13" s="7" t="s">
        <v>179</v>
      </c>
      <c r="BZ13" s="7"/>
      <c r="CA13" s="7"/>
      <c r="CB13" s="7"/>
      <c r="CC13" s="7"/>
      <c r="CD13" s="7"/>
      <c r="CE13" s="7"/>
      <c r="CF13" s="7"/>
      <c r="CG13" s="7"/>
      <c r="CH13" s="21" t="s">
        <v>180</v>
      </c>
      <c r="CI13" s="22" t="s">
        <v>181</v>
      </c>
      <c r="CJ13" s="22" t="s">
        <v>182</v>
      </c>
      <c r="CK13" s="22"/>
      <c r="CL13" s="22" t="s">
        <v>183</v>
      </c>
      <c r="CM13" s="23" t="s">
        <v>184</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185</v>
      </c>
      <c r="DB13" s="7"/>
      <c r="DC13" s="7"/>
      <c r="DD13" s="18">
        <v>125</v>
      </c>
      <c r="DE13" s="18" t="s">
        <v>186</v>
      </c>
      <c r="DF13" s="7"/>
      <c r="DG13" s="7"/>
      <c r="DH13" s="7"/>
      <c r="DI13" s="7"/>
      <c r="DJ13" s="7"/>
      <c r="DK13" s="7"/>
      <c r="DL13" s="7"/>
      <c r="DM13" s="7"/>
      <c r="DN13" s="7"/>
      <c r="DO13" s="7"/>
      <c r="DP13" s="7"/>
      <c r="DQ13" s="7"/>
      <c r="DR13" s="7"/>
      <c r="DS13" s="7"/>
      <c r="DT13" s="7"/>
      <c r="DU13" s="7"/>
      <c r="DV13" s="7"/>
      <c r="DW13" s="7"/>
      <c r="DX13" s="7"/>
      <c r="DY13" s="7"/>
      <c r="DZ13" s="12"/>
      <c r="EM13" s="7"/>
      <c r="XFD13" t="s">
        <v>187</v>
      </c>
    </row>
    <row r="14" spans="1:143 16383:16384" s="20" customFormat="1" ht="15.75" customHeight="1" thickBot="1" x14ac:dyDescent="0.3">
      <c r="A14" s="1"/>
      <c r="B14" s="115" t="s">
        <v>188</v>
      </c>
      <c r="C14" s="116"/>
      <c r="D14" s="116"/>
      <c r="E14" s="116"/>
      <c r="F14" s="116"/>
      <c r="G14" s="116"/>
      <c r="H14" s="116"/>
      <c r="I14" s="116"/>
      <c r="J14" s="116"/>
      <c r="K14" s="116"/>
      <c r="L14" s="116"/>
      <c r="M14" s="116"/>
      <c r="N14" s="116"/>
      <c r="O14" s="116"/>
      <c r="P14" s="116"/>
      <c r="Q14" s="116"/>
      <c r="R14" s="116" t="s">
        <v>189</v>
      </c>
      <c r="S14" s="116"/>
      <c r="T14" s="116"/>
      <c r="U14" s="116"/>
      <c r="V14" s="116"/>
      <c r="W14" s="116"/>
      <c r="X14" s="116"/>
      <c r="Y14" s="116"/>
      <c r="Z14" s="116"/>
      <c r="AA14" s="116"/>
      <c r="AB14" s="116"/>
      <c r="AC14" s="116"/>
      <c r="AD14" s="116"/>
      <c r="AE14" s="116"/>
      <c r="AF14" s="116" t="s">
        <v>190</v>
      </c>
      <c r="AG14" s="116"/>
      <c r="AH14" s="141"/>
      <c r="AI14" s="141"/>
      <c r="AJ14" s="141"/>
      <c r="AK14" s="141"/>
      <c r="AL14" s="141"/>
      <c r="AM14" s="141"/>
      <c r="AN14" s="116"/>
      <c r="AO14" s="116"/>
      <c r="AP14" s="116"/>
      <c r="AQ14" s="141"/>
      <c r="AR14" s="141"/>
      <c r="AS14" s="141"/>
      <c r="AT14" s="141" t="s">
        <v>191</v>
      </c>
      <c r="AU14" s="141"/>
      <c r="AV14" s="141"/>
      <c r="AW14" s="141"/>
      <c r="AX14" s="141"/>
      <c r="AY14" s="141"/>
      <c r="AZ14" s="141"/>
      <c r="BA14" s="141"/>
      <c r="BB14" s="141"/>
      <c r="BC14" s="141"/>
      <c r="BD14" s="141"/>
      <c r="BE14" s="141"/>
      <c r="BF14" s="141"/>
      <c r="BG14" s="141"/>
      <c r="BH14" s="141"/>
      <c r="BI14" s="141"/>
      <c r="BJ14" s="141"/>
      <c r="BK14" s="29"/>
      <c r="BL14" s="7" t="str">
        <f>IF(AD13="","ojo","ok")</f>
        <v>ok</v>
      </c>
      <c r="BM14" s="16" t="str">
        <f>IF(AF13="","ojo","ok")</f>
        <v>ok</v>
      </c>
      <c r="BN14" s="7" t="str">
        <f>IF(AQ13="","ojo","ok")</f>
        <v>ok</v>
      </c>
      <c r="BO14" s="7" t="str">
        <f>+IF(OR(BL14="ojo",BM14="ojo",BN14="ojo"),"ojo","Ok")</f>
        <v>Ok</v>
      </c>
      <c r="BQ14" s="7"/>
      <c r="BR14" s="7" t="str">
        <f t="shared" si="0"/>
        <v>Garaje Sótano GS</v>
      </c>
      <c r="BS14" s="7" t="s">
        <v>192</v>
      </c>
      <c r="BT14" s="7" t="s">
        <v>193</v>
      </c>
      <c r="BU14" s="7" t="s">
        <v>194</v>
      </c>
      <c r="BV14" s="7"/>
      <c r="BW14" s="7"/>
      <c r="BX14" s="7"/>
      <c r="BY14" s="7" t="s">
        <v>195</v>
      </c>
      <c r="BZ14" s="10" t="s">
        <v>196</v>
      </c>
      <c r="CA14" s="7"/>
      <c r="CB14" s="7"/>
      <c r="CC14" s="7"/>
      <c r="CD14" s="7"/>
      <c r="CE14" s="7"/>
      <c r="CF14" s="7"/>
      <c r="CG14" s="7"/>
      <c r="CH14" s="21" t="s">
        <v>197</v>
      </c>
      <c r="CI14" s="22" t="s">
        <v>146</v>
      </c>
      <c r="CJ14" s="22" t="s">
        <v>198</v>
      </c>
      <c r="CK14" s="22"/>
      <c r="CL14" s="22" t="s">
        <v>199</v>
      </c>
      <c r="CM14" s="23" t="s">
        <v>200</v>
      </c>
      <c r="CN14" s="7"/>
      <c r="CO14" s="7"/>
      <c r="CP14" s="7"/>
      <c r="CQ14" s="7"/>
      <c r="CR14" s="7"/>
      <c r="CS14" s="7"/>
      <c r="CT14" s="7"/>
      <c r="CU14" s="7"/>
      <c r="CV14" s="7"/>
      <c r="CW14" s="7"/>
      <c r="CX14" s="7"/>
      <c r="CY14" s="7"/>
      <c r="CZ14" s="7"/>
      <c r="DA14" s="7" t="s">
        <v>201</v>
      </c>
      <c r="DB14" s="7"/>
      <c r="DC14" s="7"/>
      <c r="DD14" s="18">
        <v>126</v>
      </c>
      <c r="DE14" s="18" t="s">
        <v>202</v>
      </c>
      <c r="DF14" s="7"/>
      <c r="DG14" s="7"/>
      <c r="DH14" s="7"/>
      <c r="DI14" s="7"/>
      <c r="DJ14" s="7"/>
      <c r="DK14" s="7"/>
      <c r="DL14" s="7"/>
      <c r="DM14" s="7"/>
      <c r="DN14" s="7"/>
      <c r="DO14" s="7"/>
      <c r="DP14" s="7"/>
      <c r="DQ14" s="7"/>
      <c r="DR14" s="7"/>
      <c r="DS14" s="7"/>
      <c r="DT14" s="7"/>
      <c r="DU14" s="7"/>
      <c r="DV14" s="7"/>
      <c r="DW14" s="7"/>
      <c r="DX14" s="7"/>
      <c r="DY14" s="7"/>
      <c r="DZ14" s="12"/>
      <c r="EM14" s="7"/>
      <c r="XFD14" t="s">
        <v>203</v>
      </c>
    </row>
    <row r="15" spans="1:143 16383:16384" s="42" customFormat="1" ht="18.399999999999999" customHeight="1" thickBot="1" x14ac:dyDescent="0.3">
      <c r="A15" s="34"/>
      <c r="B15" s="159" t="s">
        <v>1081</v>
      </c>
      <c r="C15" s="160"/>
      <c r="D15" s="160"/>
      <c r="E15" s="160"/>
      <c r="F15" s="160"/>
      <c r="G15" s="160"/>
      <c r="H15" s="160"/>
      <c r="I15" s="160"/>
      <c r="J15" s="160"/>
      <c r="K15" s="160"/>
      <c r="L15" s="160"/>
      <c r="M15" s="160"/>
      <c r="N15" s="160"/>
      <c r="O15" s="160"/>
      <c r="P15" s="160"/>
      <c r="Q15" s="160"/>
      <c r="R15" s="160" t="s">
        <v>1082</v>
      </c>
      <c r="S15" s="160"/>
      <c r="T15" s="160"/>
      <c r="U15" s="160"/>
      <c r="V15" s="160"/>
      <c r="W15" s="160"/>
      <c r="X15" s="160"/>
      <c r="Y15" s="160"/>
      <c r="Z15" s="160"/>
      <c r="AA15" s="160"/>
      <c r="AB15" s="160"/>
      <c r="AC15" s="160"/>
      <c r="AD15" s="160"/>
      <c r="AE15" s="160"/>
      <c r="AF15" s="160" t="s">
        <v>1083</v>
      </c>
      <c r="AG15" s="160"/>
      <c r="AH15" s="160"/>
      <c r="AI15" s="160"/>
      <c r="AJ15" s="160"/>
      <c r="AK15" s="160"/>
      <c r="AL15" s="160"/>
      <c r="AM15" s="160"/>
      <c r="AN15" s="160"/>
      <c r="AO15" s="160"/>
      <c r="AP15" s="160"/>
      <c r="AQ15" s="160"/>
      <c r="AR15" s="160"/>
      <c r="AS15" s="160"/>
      <c r="AT15" s="160" t="s">
        <v>1084</v>
      </c>
      <c r="AU15" s="160"/>
      <c r="AV15" s="160"/>
      <c r="AW15" s="160"/>
      <c r="AX15" s="160"/>
      <c r="AY15" s="160"/>
      <c r="AZ15" s="160"/>
      <c r="BA15" s="160"/>
      <c r="BB15" s="160"/>
      <c r="BC15" s="160"/>
      <c r="BD15" s="160"/>
      <c r="BE15" s="160"/>
      <c r="BF15" s="160"/>
      <c r="BG15" s="160"/>
      <c r="BH15" s="160"/>
      <c r="BI15" s="160"/>
      <c r="BJ15" s="160"/>
      <c r="BK15" s="35"/>
      <c r="BL15" s="31" t="str">
        <f>IF(B15="","ojo","ok")</f>
        <v>ok</v>
      </c>
      <c r="BM15" s="36" t="str">
        <f>IF(R15="","ojo","ok")</f>
        <v>ok</v>
      </c>
      <c r="BN15" s="31" t="str">
        <f>IF(AF15="","ojo","ok")</f>
        <v>ok</v>
      </c>
      <c r="BO15" s="31" t="str">
        <f>IF(AT15="","ojo","ok")</f>
        <v>ok</v>
      </c>
      <c r="BP15" s="31"/>
      <c r="BQ15" s="31"/>
      <c r="BR15" s="7" t="str">
        <f t="shared" ref="BR15:BR22" si="1">CONCATENATE(BS41," ",BT41)</f>
        <v>Deposito Sótano DS</v>
      </c>
      <c r="BS15" s="31" t="s">
        <v>204</v>
      </c>
      <c r="BT15" s="31" t="s">
        <v>205</v>
      </c>
      <c r="BU15" s="7" t="s">
        <v>206</v>
      </c>
      <c r="BV15" s="31"/>
      <c r="BW15" s="31"/>
      <c r="BX15" s="31"/>
      <c r="BY15" s="31" t="s">
        <v>207</v>
      </c>
      <c r="BZ15" s="31" t="s">
        <v>208</v>
      </c>
      <c r="CA15" s="31"/>
      <c r="CB15" s="31"/>
      <c r="CC15" s="31"/>
      <c r="CD15" s="31"/>
      <c r="CE15" s="31"/>
      <c r="CF15" s="31"/>
      <c r="CG15" s="31"/>
      <c r="CH15" s="37" t="s">
        <v>209</v>
      </c>
      <c r="CI15" s="38"/>
      <c r="CJ15" s="39"/>
      <c r="CK15" s="39"/>
      <c r="CL15" s="39" t="s">
        <v>210</v>
      </c>
      <c r="CM15" s="40" t="s">
        <v>211</v>
      </c>
      <c r="CN15" s="31"/>
      <c r="CO15" s="31"/>
      <c r="CP15" s="31"/>
      <c r="CQ15" s="31"/>
      <c r="CR15" s="31"/>
      <c r="CS15" s="31" t="str">
        <f>IF(R15="","ojo","ok")</f>
        <v>ok</v>
      </c>
      <c r="CT15" s="31" t="str">
        <f>IF(AF15="","ojo","ok")</f>
        <v>ok</v>
      </c>
      <c r="CU15" s="31" t="str">
        <f>IF(AT15="","ojo","ok")</f>
        <v>ok</v>
      </c>
      <c r="CV15" s="31"/>
      <c r="CW15" s="31"/>
      <c r="CX15" s="31"/>
      <c r="CY15" s="31"/>
      <c r="CZ15" s="31"/>
      <c r="DA15" s="31" t="s">
        <v>212</v>
      </c>
      <c r="DB15" s="31"/>
      <c r="DC15" s="31"/>
      <c r="DD15" s="18">
        <v>127</v>
      </c>
      <c r="DE15" s="18" t="s">
        <v>213</v>
      </c>
      <c r="DF15" s="31"/>
      <c r="DG15" s="31"/>
      <c r="DH15" s="31"/>
      <c r="DI15" s="31"/>
      <c r="DJ15" s="31"/>
      <c r="DK15" s="31"/>
      <c r="DL15" s="31"/>
      <c r="DM15" s="31"/>
      <c r="DN15" s="31"/>
      <c r="DO15" s="31"/>
      <c r="DP15" s="31"/>
      <c r="DQ15" s="31"/>
      <c r="DR15" s="31"/>
      <c r="DS15" s="31"/>
      <c r="DT15" s="31"/>
      <c r="DU15" s="31"/>
      <c r="DV15" s="31"/>
      <c r="DW15" s="31"/>
      <c r="DX15" s="31"/>
      <c r="DY15" s="31"/>
      <c r="DZ15" s="41"/>
      <c r="EM15" s="31"/>
      <c r="XFD15" t="s">
        <v>214</v>
      </c>
    </row>
    <row r="16" spans="1:143 16383:16384" s="20" customFormat="1" ht="15.75" thickBot="1" x14ac:dyDescent="0.3">
      <c r="A16" s="1"/>
      <c r="B16" s="161" t="s">
        <v>215</v>
      </c>
      <c r="C16" s="119"/>
      <c r="D16" s="119"/>
      <c r="E16" s="119"/>
      <c r="F16" s="119"/>
      <c r="G16" s="119"/>
      <c r="H16" s="119"/>
      <c r="I16" s="119" t="s">
        <v>216</v>
      </c>
      <c r="J16" s="119"/>
      <c r="K16" s="119"/>
      <c r="L16" s="119"/>
      <c r="M16" s="119"/>
      <c r="N16" s="119"/>
      <c r="O16" s="119"/>
      <c r="P16" s="119"/>
      <c r="Q16" s="119"/>
      <c r="R16" s="119"/>
      <c r="S16" s="119"/>
      <c r="T16" s="119"/>
      <c r="U16" s="119"/>
      <c r="V16" s="119"/>
      <c r="W16" s="119"/>
      <c r="X16" s="162" t="s">
        <v>217</v>
      </c>
      <c r="Y16" s="163"/>
      <c r="Z16" s="163"/>
      <c r="AA16" s="163"/>
      <c r="AB16" s="163"/>
      <c r="AC16" s="163"/>
      <c r="AD16" s="163"/>
      <c r="AE16" s="163"/>
      <c r="AF16" s="163"/>
      <c r="AG16" s="163"/>
      <c r="AH16" s="163"/>
      <c r="AI16" s="163"/>
      <c r="AJ16" s="163"/>
      <c r="AK16" s="163"/>
      <c r="AL16" s="163"/>
      <c r="AM16" s="163" t="s">
        <v>218</v>
      </c>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33"/>
      <c r="BL16" s="7"/>
      <c r="BM16" s="16"/>
      <c r="BN16" s="7"/>
      <c r="BO16" s="7"/>
      <c r="BP16" s="7"/>
      <c r="BQ16" s="7"/>
      <c r="BR16" s="7" t="str">
        <f t="shared" si="1"/>
        <v>Cuentas Corridas CC</v>
      </c>
      <c r="BS16" s="7" t="s">
        <v>219</v>
      </c>
      <c r="BT16" s="7" t="s">
        <v>220</v>
      </c>
      <c r="BU16" s="7" t="s">
        <v>221</v>
      </c>
      <c r="BV16" s="7"/>
      <c r="BW16" s="7"/>
      <c r="BX16" s="7"/>
      <c r="BY16" s="7" t="s">
        <v>222</v>
      </c>
      <c r="BZ16" s="7" t="s">
        <v>223</v>
      </c>
      <c r="CA16" s="7"/>
      <c r="CB16" s="7"/>
      <c r="CC16" s="7"/>
      <c r="CD16" s="7"/>
      <c r="CE16" s="7"/>
      <c r="CF16" s="7"/>
      <c r="CG16" s="7"/>
      <c r="CH16" s="21" t="s">
        <v>224</v>
      </c>
      <c r="CI16" s="44"/>
      <c r="CJ16" s="22"/>
      <c r="CK16" s="22"/>
      <c r="CL16" s="22" t="s">
        <v>225</v>
      </c>
      <c r="CM16" s="23" t="s">
        <v>225</v>
      </c>
      <c r="CN16" s="7"/>
      <c r="CO16" s="7"/>
      <c r="CP16" s="7"/>
      <c r="CQ16" s="7"/>
      <c r="CR16" s="7"/>
      <c r="CS16" s="7"/>
      <c r="CT16" s="7"/>
      <c r="CU16" s="7"/>
      <c r="CV16" s="7"/>
      <c r="CW16" s="7"/>
      <c r="CX16" s="7"/>
      <c r="CY16" s="7"/>
      <c r="CZ16" s="7"/>
      <c r="DA16" s="7" t="s">
        <v>98</v>
      </c>
      <c r="DB16" s="7"/>
      <c r="DC16" s="7"/>
      <c r="DD16" s="18">
        <v>128</v>
      </c>
      <c r="DE16" s="18" t="s">
        <v>226</v>
      </c>
      <c r="DF16" s="7"/>
      <c r="DG16" s="7"/>
      <c r="DH16" s="7"/>
      <c r="DI16" s="7"/>
      <c r="DJ16" s="7"/>
      <c r="DK16" s="7"/>
      <c r="DL16" s="7"/>
      <c r="DM16" s="7"/>
      <c r="DN16" s="7"/>
      <c r="DO16" s="7"/>
      <c r="DP16" s="7"/>
      <c r="DQ16" s="7"/>
      <c r="DR16" s="7"/>
      <c r="DS16" s="7"/>
      <c r="DT16" s="7"/>
      <c r="DU16" s="7"/>
      <c r="DV16" s="7"/>
      <c r="DW16" s="7"/>
      <c r="DX16" s="7"/>
      <c r="DY16" s="7"/>
      <c r="DZ16" s="12"/>
      <c r="EM16" s="7"/>
      <c r="XFD16" t="s">
        <v>227</v>
      </c>
    </row>
    <row r="17" spans="1:143 16384:16384" s="20" customFormat="1" ht="15" customHeight="1" thickBot="1" x14ac:dyDescent="0.3">
      <c r="A17" s="1"/>
      <c r="B17" s="159">
        <v>601</v>
      </c>
      <c r="C17" s="160"/>
      <c r="D17" s="160"/>
      <c r="E17" s="160"/>
      <c r="F17" s="160"/>
      <c r="G17" s="160"/>
      <c r="H17" s="160"/>
      <c r="I17" s="160">
        <v>9157033</v>
      </c>
      <c r="J17" s="160"/>
      <c r="K17" s="160"/>
      <c r="L17" s="160"/>
      <c r="M17" s="160"/>
      <c r="N17" s="160"/>
      <c r="O17" s="160"/>
      <c r="P17" s="160"/>
      <c r="Q17" s="160"/>
      <c r="R17" s="160"/>
      <c r="S17" s="160"/>
      <c r="T17" s="160"/>
      <c r="U17" s="160"/>
      <c r="V17" s="160"/>
      <c r="W17" s="160"/>
      <c r="X17" s="160">
        <v>3164720056</v>
      </c>
      <c r="Y17" s="160"/>
      <c r="Z17" s="160"/>
      <c r="AA17" s="160"/>
      <c r="AB17" s="160"/>
      <c r="AC17" s="160"/>
      <c r="AD17" s="160"/>
      <c r="AE17" s="160"/>
      <c r="AF17" s="160"/>
      <c r="AG17" s="160"/>
      <c r="AH17" s="160"/>
      <c r="AI17" s="160"/>
      <c r="AJ17" s="160"/>
      <c r="AK17" s="160"/>
      <c r="AL17" s="160"/>
      <c r="AM17" s="160" t="s">
        <v>1085</v>
      </c>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45"/>
      <c r="BL17" s="7" t="str">
        <f>IF(B17="","ojo","ok")</f>
        <v>ok</v>
      </c>
      <c r="BM17" s="16" t="str">
        <f>+IF(I17="","ojo","Ok")</f>
        <v>Ok</v>
      </c>
      <c r="BN17" s="7" t="str">
        <f>IF(X17="","ojo","ok")</f>
        <v>ok</v>
      </c>
      <c r="BO17" s="7" t="str">
        <f>IF(AM17="","ojo","ok")</f>
        <v>ok</v>
      </c>
      <c r="BP17" s="7"/>
      <c r="BQ17" s="7"/>
      <c r="BR17" s="7" t="str">
        <f t="shared" si="1"/>
        <v>Round RP</v>
      </c>
      <c r="BS17" s="7" t="s">
        <v>228</v>
      </c>
      <c r="BT17" s="7" t="s">
        <v>229</v>
      </c>
      <c r="BU17" s="7" t="s">
        <v>230</v>
      </c>
      <c r="BV17" s="7"/>
      <c r="BW17" s="7"/>
      <c r="BX17" s="7"/>
      <c r="BY17" s="7" t="s">
        <v>231</v>
      </c>
      <c r="BZ17" s="7" t="s">
        <v>232</v>
      </c>
      <c r="CA17" s="7"/>
      <c r="CB17" s="7"/>
      <c r="CC17" s="7"/>
      <c r="CD17" s="7"/>
      <c r="CE17" s="7"/>
      <c r="CF17" s="7"/>
      <c r="CG17" s="7"/>
      <c r="CH17" s="7" t="str">
        <f>IF(AM17="","ojo","ok")</f>
        <v>ok</v>
      </c>
      <c r="CI17" s="22"/>
      <c r="CJ17" s="22"/>
      <c r="CK17" s="22"/>
      <c r="CL17" s="22" t="s">
        <v>233</v>
      </c>
      <c r="CM17" s="23" t="s">
        <v>234</v>
      </c>
      <c r="CN17" s="7"/>
      <c r="CO17" s="7"/>
      <c r="CP17" s="7"/>
      <c r="CQ17" s="7"/>
      <c r="CR17" s="7"/>
      <c r="CS17" s="7" t="str">
        <f>IF(AM17="","ojo","ok")</f>
        <v>ok</v>
      </c>
      <c r="CT17" s="7"/>
      <c r="CU17" s="7"/>
      <c r="CV17" s="7"/>
      <c r="CW17" s="7"/>
      <c r="CX17" s="7"/>
      <c r="CY17" s="7"/>
      <c r="CZ17" s="7"/>
      <c r="DA17" s="7" t="s">
        <v>235</v>
      </c>
      <c r="DB17" s="7"/>
      <c r="DC17" s="7"/>
      <c r="DD17" s="18">
        <v>129</v>
      </c>
      <c r="DE17" s="18" t="s">
        <v>236</v>
      </c>
      <c r="DF17" s="7"/>
      <c r="DG17" s="7"/>
      <c r="DH17" s="7"/>
      <c r="DI17" s="7"/>
      <c r="DJ17" s="7"/>
      <c r="DK17" s="7"/>
      <c r="DL17" s="7"/>
      <c r="DM17" s="7"/>
      <c r="DN17" s="7"/>
      <c r="DO17" s="7"/>
      <c r="DP17" s="7"/>
      <c r="DQ17" s="7"/>
      <c r="DR17" s="7"/>
      <c r="DS17" s="7"/>
      <c r="DT17" s="7"/>
      <c r="DU17" s="7"/>
      <c r="DV17" s="7"/>
      <c r="DW17" s="7"/>
      <c r="DX17" s="7"/>
      <c r="DY17" s="7"/>
      <c r="DZ17" s="12"/>
      <c r="EM17" s="7"/>
      <c r="XFD17" t="s">
        <v>237</v>
      </c>
    </row>
    <row r="18" spans="1:143 16384:16384" s="20" customFormat="1" ht="15" customHeight="1" thickBot="1" x14ac:dyDescent="0.3">
      <c r="A18" s="1"/>
      <c r="B18" s="184" t="s">
        <v>238</v>
      </c>
      <c r="C18" s="173"/>
      <c r="D18" s="173"/>
      <c r="E18" s="173"/>
      <c r="F18" s="173"/>
      <c r="G18" s="173"/>
      <c r="H18" s="173"/>
      <c r="I18" s="173"/>
      <c r="J18" s="173"/>
      <c r="K18" s="173"/>
      <c r="L18" s="173"/>
      <c r="M18" s="173"/>
      <c r="N18" s="174"/>
      <c r="O18" s="185" t="s">
        <v>1087</v>
      </c>
      <c r="P18" s="186"/>
      <c r="Q18" s="186"/>
      <c r="R18" s="186"/>
      <c r="S18" s="186"/>
      <c r="T18" s="186"/>
      <c r="U18" s="186"/>
      <c r="V18" s="186"/>
      <c r="W18" s="187"/>
      <c r="X18" s="172" t="s">
        <v>239</v>
      </c>
      <c r="Y18" s="173"/>
      <c r="Z18" s="173"/>
      <c r="AA18" s="173"/>
      <c r="AB18" s="173"/>
      <c r="AC18" s="173"/>
      <c r="AD18" s="173"/>
      <c r="AE18" s="173"/>
      <c r="AF18" s="173"/>
      <c r="AG18" s="173"/>
      <c r="AH18" s="173"/>
      <c r="AI18" s="173"/>
      <c r="AJ18" s="174"/>
      <c r="AK18" s="32" t="s">
        <v>240</v>
      </c>
      <c r="AL18" s="46" t="s">
        <v>36</v>
      </c>
      <c r="AM18" s="47" t="s">
        <v>241</v>
      </c>
      <c r="AN18" s="46"/>
      <c r="AO18" s="188" t="s">
        <v>242</v>
      </c>
      <c r="AP18" s="189"/>
      <c r="AQ18" s="189"/>
      <c r="AR18" s="189"/>
      <c r="AS18" s="189"/>
      <c r="AT18" s="189"/>
      <c r="AU18" s="189"/>
      <c r="AV18" s="189"/>
      <c r="AW18" s="189"/>
      <c r="AX18" s="189"/>
      <c r="AY18" s="189"/>
      <c r="AZ18" s="189"/>
      <c r="BA18" s="189"/>
      <c r="BB18" s="189"/>
      <c r="BC18" s="190"/>
      <c r="BD18" s="32" t="s">
        <v>240</v>
      </c>
      <c r="BE18" s="46" t="s">
        <v>36</v>
      </c>
      <c r="BF18" s="32" t="s">
        <v>241</v>
      </c>
      <c r="BG18" s="46"/>
      <c r="BH18" s="191"/>
      <c r="BI18" s="192"/>
      <c r="BJ18" s="193"/>
      <c r="BK18" s="45"/>
      <c r="BL18" s="7"/>
      <c r="BM18" s="16"/>
      <c r="BN18" s="7"/>
      <c r="BO18" s="7"/>
      <c r="BP18" s="7"/>
      <c r="BQ18" s="7"/>
      <c r="BR18" s="7" t="str">
        <f t="shared" si="1"/>
        <v>Administración AD</v>
      </c>
      <c r="BS18" s="7"/>
      <c r="BT18" s="7"/>
      <c r="BU18" s="7" t="s">
        <v>243</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244</v>
      </c>
      <c r="DF18" s="7"/>
      <c r="DG18" s="7"/>
      <c r="DH18" s="7"/>
      <c r="DI18" s="7"/>
      <c r="DJ18" s="7"/>
      <c r="DK18" s="7"/>
      <c r="DL18" s="7"/>
      <c r="DM18" s="7"/>
      <c r="DN18" s="7"/>
      <c r="DO18" s="7"/>
      <c r="DP18" s="7"/>
      <c r="DQ18" s="7"/>
      <c r="DR18" s="7"/>
      <c r="DS18" s="7"/>
      <c r="DT18" s="7"/>
      <c r="DU18" s="7"/>
      <c r="DV18" s="7"/>
      <c r="DW18" s="7"/>
      <c r="DX18" s="7"/>
      <c r="DY18" s="7"/>
      <c r="DZ18" s="12"/>
      <c r="EM18" s="7"/>
      <c r="XFD18" t="s">
        <v>245</v>
      </c>
    </row>
    <row r="19" spans="1:143 16384:16384" s="20" customFormat="1" ht="15" customHeight="1" thickBot="1" x14ac:dyDescent="0.3">
      <c r="A19" s="1"/>
      <c r="B19" s="169" t="s">
        <v>246</v>
      </c>
      <c r="C19" s="170"/>
      <c r="D19" s="170"/>
      <c r="E19" s="170"/>
      <c r="F19" s="170"/>
      <c r="G19" s="170"/>
      <c r="H19" s="170"/>
      <c r="I19" s="170"/>
      <c r="J19" s="170"/>
      <c r="K19" s="170"/>
      <c r="L19" s="170"/>
      <c r="M19" s="170"/>
      <c r="N19" s="170"/>
      <c r="O19" s="170"/>
      <c r="P19" s="170"/>
      <c r="Q19" s="170"/>
      <c r="R19" s="170"/>
      <c r="S19" s="170"/>
      <c r="T19" s="170"/>
      <c r="U19" s="170"/>
      <c r="V19" s="170"/>
      <c r="W19" s="170"/>
      <c r="X19" s="170"/>
      <c r="Y19" s="171"/>
      <c r="Z19" s="172" t="s">
        <v>155</v>
      </c>
      <c r="AA19" s="173"/>
      <c r="AB19" s="173"/>
      <c r="AC19" s="173"/>
      <c r="AD19" s="173"/>
      <c r="AE19" s="173"/>
      <c r="AF19" s="173"/>
      <c r="AG19" s="173"/>
      <c r="AH19" s="173"/>
      <c r="AI19" s="173"/>
      <c r="AJ19" s="173"/>
      <c r="AK19" s="173"/>
      <c r="AL19" s="173"/>
      <c r="AM19" s="174"/>
      <c r="AN19" s="172" t="s">
        <v>247</v>
      </c>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4"/>
      <c r="BK19" s="45"/>
      <c r="BL19" s="7"/>
      <c r="BM19" s="16"/>
      <c r="BN19" s="7"/>
      <c r="BO19" s="7"/>
      <c r="BP19" s="7"/>
      <c r="BQ19" s="7"/>
      <c r="BR19" s="7" t="str">
        <f t="shared" si="1"/>
        <v>Aeropuerto AE</v>
      </c>
      <c r="BS19" s="7"/>
      <c r="BT19" s="7"/>
      <c r="BU19" s="7" t="s">
        <v>248</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249</v>
      </c>
      <c r="DF19" s="7"/>
      <c r="DG19" s="7"/>
      <c r="DH19" s="7"/>
      <c r="DI19" s="7"/>
      <c r="DJ19" s="7"/>
      <c r="DK19" s="7"/>
      <c r="DL19" s="7"/>
      <c r="DM19" s="7"/>
      <c r="DN19" s="7"/>
      <c r="DO19" s="7"/>
      <c r="DP19" s="7"/>
      <c r="DQ19" s="7"/>
      <c r="DR19" s="7"/>
      <c r="DS19" s="7"/>
      <c r="DT19" s="7"/>
      <c r="DU19" s="7"/>
      <c r="DV19" s="7"/>
      <c r="DW19" s="7"/>
      <c r="DX19" s="7"/>
      <c r="DY19" s="7"/>
      <c r="DZ19" s="12"/>
      <c r="EM19" s="7"/>
      <c r="XFD19" t="s">
        <v>250</v>
      </c>
    </row>
    <row r="20" spans="1:143 16384:16384" s="20" customFormat="1" ht="15" customHeight="1" thickBot="1" x14ac:dyDescent="0.3">
      <c r="A20" s="1"/>
      <c r="B20" s="175" t="s">
        <v>1086</v>
      </c>
      <c r="C20" s="176"/>
      <c r="D20" s="176"/>
      <c r="E20" s="176"/>
      <c r="F20" s="176"/>
      <c r="G20" s="176"/>
      <c r="H20" s="176"/>
      <c r="I20" s="176"/>
      <c r="J20" s="176"/>
      <c r="K20" s="176"/>
      <c r="L20" s="176"/>
      <c r="M20" s="176"/>
      <c r="N20" s="176"/>
      <c r="O20" s="176"/>
      <c r="P20" s="176"/>
      <c r="Q20" s="176"/>
      <c r="R20" s="176"/>
      <c r="S20" s="176"/>
      <c r="T20" s="176"/>
      <c r="U20" s="176"/>
      <c r="V20" s="176"/>
      <c r="W20" s="176"/>
      <c r="X20" s="176"/>
      <c r="Y20" s="177"/>
      <c r="Z20" s="178" t="s">
        <v>32</v>
      </c>
      <c r="AA20" s="179"/>
      <c r="AB20" s="179"/>
      <c r="AC20" s="179"/>
      <c r="AD20" s="179"/>
      <c r="AE20" s="179"/>
      <c r="AF20" s="179"/>
      <c r="AG20" s="179"/>
      <c r="AH20" s="179"/>
      <c r="AI20" s="179"/>
      <c r="AJ20" s="179"/>
      <c r="AK20" s="179"/>
      <c r="AL20" s="179"/>
      <c r="AM20" s="180"/>
      <c r="AN20" s="181" t="s">
        <v>172</v>
      </c>
      <c r="AO20" s="182"/>
      <c r="AP20" s="183">
        <v>800121151</v>
      </c>
      <c r="AQ20" s="176"/>
      <c r="AR20" s="176"/>
      <c r="AS20" s="176"/>
      <c r="AT20" s="176"/>
      <c r="AU20" s="176"/>
      <c r="AV20" s="176"/>
      <c r="AW20" s="176"/>
      <c r="AX20" s="176"/>
      <c r="AY20" s="176"/>
      <c r="AZ20" s="176"/>
      <c r="BA20" s="176"/>
      <c r="BB20" s="176"/>
      <c r="BC20" s="176"/>
      <c r="BD20" s="176"/>
      <c r="BE20" s="176"/>
      <c r="BF20" s="176"/>
      <c r="BG20" s="176"/>
      <c r="BH20" s="176"/>
      <c r="BI20" s="176"/>
      <c r="BJ20" s="177"/>
      <c r="BK20" s="45"/>
      <c r="BL20" s="7"/>
      <c r="BM20" s="16"/>
      <c r="BN20" s="7"/>
      <c r="BO20" s="7"/>
      <c r="BP20" s="7"/>
      <c r="BQ20" s="7"/>
      <c r="BR20" s="7" t="str">
        <f t="shared" si="1"/>
        <v>Agrupación AG</v>
      </c>
      <c r="BS20" s="7"/>
      <c r="BT20" s="7"/>
      <c r="BU20" s="7" t="s">
        <v>251</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252</v>
      </c>
      <c r="DF20" s="7"/>
      <c r="DG20" s="7"/>
      <c r="DH20" s="7"/>
      <c r="DI20" s="7"/>
      <c r="DJ20" s="7"/>
      <c r="DK20" s="7"/>
      <c r="DL20" s="7"/>
      <c r="DM20" s="7"/>
      <c r="DN20" s="7"/>
      <c r="DO20" s="7"/>
      <c r="DP20" s="7"/>
      <c r="DQ20" s="7"/>
      <c r="DR20" s="7"/>
      <c r="DS20" s="7"/>
      <c r="DT20" s="7"/>
      <c r="DU20" s="7"/>
      <c r="DV20" s="7"/>
      <c r="DW20" s="7"/>
      <c r="DX20" s="7"/>
      <c r="DY20" s="7"/>
      <c r="DZ20" s="12"/>
      <c r="EM20" s="7"/>
      <c r="XFD20" t="s">
        <v>253</v>
      </c>
    </row>
    <row r="21" spans="1:143 16384:16384" s="20" customFormat="1" ht="15" customHeight="1" thickBot="1" x14ac:dyDescent="0.3">
      <c r="A21" s="1"/>
      <c r="B21" s="169" t="s">
        <v>246</v>
      </c>
      <c r="C21" s="170"/>
      <c r="D21" s="170"/>
      <c r="E21" s="170"/>
      <c r="F21" s="170"/>
      <c r="G21" s="170"/>
      <c r="H21" s="170"/>
      <c r="I21" s="170"/>
      <c r="J21" s="170"/>
      <c r="K21" s="170"/>
      <c r="L21" s="170"/>
      <c r="M21" s="170"/>
      <c r="N21" s="170"/>
      <c r="O21" s="170"/>
      <c r="P21" s="170"/>
      <c r="Q21" s="170"/>
      <c r="R21" s="170"/>
      <c r="S21" s="170"/>
      <c r="T21" s="170"/>
      <c r="U21" s="170"/>
      <c r="V21" s="170"/>
      <c r="W21" s="170"/>
      <c r="X21" s="170"/>
      <c r="Y21" s="171"/>
      <c r="Z21" s="172" t="s">
        <v>155</v>
      </c>
      <c r="AA21" s="173"/>
      <c r="AB21" s="173"/>
      <c r="AC21" s="173"/>
      <c r="AD21" s="173"/>
      <c r="AE21" s="173"/>
      <c r="AF21" s="173"/>
      <c r="AG21" s="173"/>
      <c r="AH21" s="173"/>
      <c r="AI21" s="173"/>
      <c r="AJ21" s="173"/>
      <c r="AK21" s="173"/>
      <c r="AL21" s="173"/>
      <c r="AM21" s="174"/>
      <c r="AN21" s="172" t="s">
        <v>247</v>
      </c>
      <c r="AO21" s="173"/>
      <c r="AP21" s="173"/>
      <c r="AQ21" s="173"/>
      <c r="AR21" s="173"/>
      <c r="AS21" s="173"/>
      <c r="AT21" s="173"/>
      <c r="AU21" s="173"/>
      <c r="AV21" s="173"/>
      <c r="AW21" s="173"/>
      <c r="AX21" s="173"/>
      <c r="AY21" s="173"/>
      <c r="AZ21" s="173"/>
      <c r="BA21" s="173"/>
      <c r="BB21" s="173"/>
      <c r="BC21" s="173"/>
      <c r="BD21" s="173"/>
      <c r="BE21" s="173"/>
      <c r="BF21" s="173"/>
      <c r="BG21" s="173"/>
      <c r="BH21" s="173"/>
      <c r="BI21" s="173"/>
      <c r="BJ21" s="174"/>
      <c r="BK21" s="45"/>
      <c r="BL21" s="7"/>
      <c r="BM21" s="16"/>
      <c r="BN21" s="7"/>
      <c r="BO21" s="7"/>
      <c r="BP21" s="7"/>
      <c r="BQ21" s="7"/>
      <c r="BR21" s="7" t="str">
        <f t="shared" si="1"/>
        <v>Altillo AL</v>
      </c>
      <c r="BS21" s="7"/>
      <c r="BT21" s="7"/>
      <c r="BU21" s="7" t="s">
        <v>254</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255</v>
      </c>
      <c r="DF21" s="7"/>
      <c r="DG21" s="7"/>
      <c r="DH21" s="7"/>
      <c r="DI21" s="7"/>
      <c r="DJ21" s="7"/>
      <c r="DK21" s="7"/>
      <c r="DL21" s="7"/>
      <c r="DM21" s="7"/>
      <c r="DN21" s="7"/>
      <c r="DO21" s="7"/>
      <c r="DP21" s="7"/>
      <c r="DQ21" s="7"/>
      <c r="DR21" s="7"/>
      <c r="DS21" s="7"/>
      <c r="DT21" s="7"/>
      <c r="DU21" s="7"/>
      <c r="DV21" s="7"/>
      <c r="DW21" s="7"/>
      <c r="DX21" s="7"/>
      <c r="DY21" s="7"/>
      <c r="DZ21" s="12"/>
      <c r="EM21" s="7"/>
      <c r="XFD21" t="s">
        <v>256</v>
      </c>
    </row>
    <row r="22" spans="1:143 16384:16384" s="20" customFormat="1" ht="15" customHeight="1" thickBot="1" x14ac:dyDescent="0.3">
      <c r="A22" s="1"/>
      <c r="B22" s="175"/>
      <c r="C22" s="176"/>
      <c r="D22" s="176"/>
      <c r="E22" s="176"/>
      <c r="F22" s="176"/>
      <c r="G22" s="176"/>
      <c r="H22" s="176"/>
      <c r="I22" s="176"/>
      <c r="J22" s="176"/>
      <c r="K22" s="176"/>
      <c r="L22" s="176"/>
      <c r="M22" s="176"/>
      <c r="N22" s="176"/>
      <c r="O22" s="176"/>
      <c r="P22" s="176"/>
      <c r="Q22" s="176"/>
      <c r="R22" s="176"/>
      <c r="S22" s="176"/>
      <c r="T22" s="176"/>
      <c r="U22" s="176"/>
      <c r="V22" s="176"/>
      <c r="W22" s="176"/>
      <c r="X22" s="176"/>
      <c r="Y22" s="177"/>
      <c r="Z22" s="178" t="s">
        <v>93</v>
      </c>
      <c r="AA22" s="179"/>
      <c r="AB22" s="179"/>
      <c r="AC22" s="179"/>
      <c r="AD22" s="179"/>
      <c r="AE22" s="179"/>
      <c r="AF22" s="179"/>
      <c r="AG22" s="179"/>
      <c r="AH22" s="179"/>
      <c r="AI22" s="179"/>
      <c r="AJ22" s="179"/>
      <c r="AK22" s="179"/>
      <c r="AL22" s="179"/>
      <c r="AM22" s="180"/>
      <c r="AN22" s="194" t="s">
        <v>172</v>
      </c>
      <c r="AO22" s="195"/>
      <c r="AP22" s="183" t="s">
        <v>173</v>
      </c>
      <c r="AQ22" s="176"/>
      <c r="AR22" s="176"/>
      <c r="AS22" s="176"/>
      <c r="AT22" s="176"/>
      <c r="AU22" s="176"/>
      <c r="AV22" s="176"/>
      <c r="AW22" s="176"/>
      <c r="AX22" s="176"/>
      <c r="AY22" s="176"/>
      <c r="AZ22" s="176"/>
      <c r="BA22" s="176"/>
      <c r="BB22" s="176"/>
      <c r="BC22" s="176"/>
      <c r="BD22" s="176"/>
      <c r="BE22" s="176"/>
      <c r="BF22" s="176"/>
      <c r="BG22" s="176"/>
      <c r="BH22" s="176"/>
      <c r="BI22" s="176"/>
      <c r="BJ22" s="177"/>
      <c r="BK22" s="45"/>
      <c r="BL22" s="7"/>
      <c r="BM22" s="16"/>
      <c r="BN22" s="7"/>
      <c r="BO22" s="7"/>
      <c r="BP22" s="7"/>
      <c r="BQ22" s="7"/>
      <c r="BR22" s="7" t="str">
        <f t="shared" si="1"/>
        <v>Barrio BR</v>
      </c>
      <c r="BS22" s="7"/>
      <c r="BT22" s="7"/>
      <c r="BU22" s="7" t="s">
        <v>257</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258</v>
      </c>
      <c r="DF22" s="7"/>
      <c r="DG22" s="7"/>
      <c r="DH22" s="7"/>
      <c r="DI22" s="7"/>
      <c r="DJ22" s="7"/>
      <c r="DK22" s="7"/>
      <c r="DL22" s="7"/>
      <c r="DM22" s="7"/>
      <c r="DN22" s="7"/>
      <c r="DO22" s="7"/>
      <c r="DP22" s="7"/>
      <c r="DQ22" s="7"/>
      <c r="DR22" s="7"/>
      <c r="DS22" s="7"/>
      <c r="DT22" s="7"/>
      <c r="DU22" s="7"/>
      <c r="DV22" s="7"/>
      <c r="DW22" s="7"/>
      <c r="DX22" s="7"/>
      <c r="DY22" s="7"/>
      <c r="DZ22" s="12"/>
      <c r="EM22" s="7"/>
      <c r="XFD22" t="s">
        <v>259</v>
      </c>
    </row>
    <row r="23" spans="1:143 16384:16384" s="20" customFormat="1" ht="15" customHeight="1" thickBot="1" x14ac:dyDescent="0.3">
      <c r="A23" s="1"/>
      <c r="B23" s="169" t="s">
        <v>246</v>
      </c>
      <c r="C23" s="170"/>
      <c r="D23" s="170"/>
      <c r="E23" s="170"/>
      <c r="F23" s="170"/>
      <c r="G23" s="170"/>
      <c r="H23" s="170"/>
      <c r="I23" s="170"/>
      <c r="J23" s="170"/>
      <c r="K23" s="170"/>
      <c r="L23" s="170"/>
      <c r="M23" s="170"/>
      <c r="N23" s="170"/>
      <c r="O23" s="170"/>
      <c r="P23" s="170"/>
      <c r="Q23" s="170"/>
      <c r="R23" s="170"/>
      <c r="S23" s="170"/>
      <c r="T23" s="170"/>
      <c r="U23" s="170"/>
      <c r="V23" s="170"/>
      <c r="W23" s="170"/>
      <c r="X23" s="170"/>
      <c r="Y23" s="171"/>
      <c r="Z23" s="172" t="s">
        <v>155</v>
      </c>
      <c r="AA23" s="173"/>
      <c r="AB23" s="173"/>
      <c r="AC23" s="173"/>
      <c r="AD23" s="173"/>
      <c r="AE23" s="173"/>
      <c r="AF23" s="173"/>
      <c r="AG23" s="173"/>
      <c r="AH23" s="173"/>
      <c r="AI23" s="173"/>
      <c r="AJ23" s="173"/>
      <c r="AK23" s="173"/>
      <c r="AL23" s="173"/>
      <c r="AM23" s="174"/>
      <c r="AN23" s="172" t="s">
        <v>247</v>
      </c>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4"/>
      <c r="BK23" s="45"/>
      <c r="BL23" s="7"/>
      <c r="BM23" s="16"/>
      <c r="BN23" s="7"/>
      <c r="BO23" s="7"/>
      <c r="BP23" s="7"/>
      <c r="BQ23" s="7"/>
      <c r="BR23" s="7" t="e">
        <f>CONCATENATE(#REF!," ",#REF!)</f>
        <v>#REF!</v>
      </c>
      <c r="BS23" s="7"/>
      <c r="BT23" s="7"/>
      <c r="BU23" s="7" t="s">
        <v>260</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261</v>
      </c>
      <c r="DF23" s="7"/>
      <c r="DG23" s="7"/>
      <c r="DH23" s="7"/>
      <c r="DI23" s="7"/>
      <c r="DJ23" s="7"/>
      <c r="DK23" s="7"/>
      <c r="DL23" s="7"/>
      <c r="DM23" s="7"/>
      <c r="DN23" s="7"/>
      <c r="DO23" s="7"/>
      <c r="DP23" s="7"/>
      <c r="DQ23" s="7"/>
      <c r="DR23" s="7"/>
      <c r="DS23" s="7"/>
      <c r="DT23" s="7"/>
      <c r="DU23" s="7"/>
      <c r="DV23" s="7"/>
      <c r="DW23" s="7"/>
      <c r="DX23" s="7"/>
      <c r="DY23" s="7"/>
      <c r="DZ23" s="12"/>
      <c r="EM23" s="7"/>
      <c r="XFD23" t="s">
        <v>262</v>
      </c>
    </row>
    <row r="24" spans="1:143 16384:16384" s="20" customFormat="1" ht="15" customHeight="1" thickBot="1" x14ac:dyDescent="0.3">
      <c r="A24" s="1"/>
      <c r="B24" s="175"/>
      <c r="C24" s="176"/>
      <c r="D24" s="176"/>
      <c r="E24" s="176"/>
      <c r="F24" s="176"/>
      <c r="G24" s="176"/>
      <c r="H24" s="176"/>
      <c r="I24" s="176"/>
      <c r="J24" s="176"/>
      <c r="K24" s="176"/>
      <c r="L24" s="176"/>
      <c r="M24" s="176"/>
      <c r="N24" s="176"/>
      <c r="O24" s="176"/>
      <c r="P24" s="176"/>
      <c r="Q24" s="176"/>
      <c r="R24" s="176"/>
      <c r="S24" s="176"/>
      <c r="T24" s="176"/>
      <c r="U24" s="176"/>
      <c r="V24" s="176"/>
      <c r="W24" s="176"/>
      <c r="X24" s="176"/>
      <c r="Y24" s="177"/>
      <c r="Z24" s="178" t="s">
        <v>93</v>
      </c>
      <c r="AA24" s="179"/>
      <c r="AB24" s="179"/>
      <c r="AC24" s="179"/>
      <c r="AD24" s="179"/>
      <c r="AE24" s="179"/>
      <c r="AF24" s="179"/>
      <c r="AG24" s="179"/>
      <c r="AH24" s="179"/>
      <c r="AI24" s="179"/>
      <c r="AJ24" s="179"/>
      <c r="AK24" s="179"/>
      <c r="AL24" s="179"/>
      <c r="AM24" s="180"/>
      <c r="AN24" s="194" t="s">
        <v>172</v>
      </c>
      <c r="AO24" s="195"/>
      <c r="AP24" s="183" t="s">
        <v>173</v>
      </c>
      <c r="AQ24" s="176"/>
      <c r="AR24" s="176"/>
      <c r="AS24" s="176"/>
      <c r="AT24" s="176"/>
      <c r="AU24" s="176"/>
      <c r="AV24" s="176"/>
      <c r="AW24" s="176"/>
      <c r="AX24" s="176"/>
      <c r="AY24" s="176"/>
      <c r="AZ24" s="176"/>
      <c r="BA24" s="176"/>
      <c r="BB24" s="176"/>
      <c r="BC24" s="176"/>
      <c r="BD24" s="176"/>
      <c r="BE24" s="176"/>
      <c r="BF24" s="176"/>
      <c r="BG24" s="176"/>
      <c r="BH24" s="176"/>
      <c r="BI24" s="176"/>
      <c r="BJ24" s="177"/>
      <c r="BK24" s="45"/>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263</v>
      </c>
      <c r="DF24" s="7"/>
      <c r="DG24" s="7"/>
      <c r="DH24" s="7"/>
      <c r="DI24" s="7"/>
      <c r="DJ24" s="7"/>
      <c r="DK24" s="7"/>
      <c r="DL24" s="7"/>
      <c r="DM24" s="7"/>
      <c r="DN24" s="7"/>
      <c r="DO24" s="7"/>
      <c r="DP24" s="7"/>
      <c r="DQ24" s="7"/>
      <c r="DR24" s="7"/>
      <c r="DS24" s="7"/>
      <c r="DT24" s="7"/>
      <c r="DU24" s="7"/>
      <c r="DV24" s="7"/>
      <c r="DW24" s="7"/>
      <c r="DX24" s="7"/>
      <c r="DY24" s="7"/>
      <c r="DZ24" s="12"/>
      <c r="EM24" s="7"/>
      <c r="XFD24" t="s">
        <v>264</v>
      </c>
    </row>
    <row r="25" spans="1:143 16384:16384" s="20" customFormat="1" ht="15" customHeight="1" thickBot="1" x14ac:dyDescent="0.3">
      <c r="A25" s="1"/>
      <c r="B25" s="169" t="s">
        <v>246</v>
      </c>
      <c r="C25" s="170"/>
      <c r="D25" s="170"/>
      <c r="E25" s="170"/>
      <c r="F25" s="170"/>
      <c r="G25" s="170"/>
      <c r="H25" s="170"/>
      <c r="I25" s="170"/>
      <c r="J25" s="170"/>
      <c r="K25" s="170"/>
      <c r="L25" s="170"/>
      <c r="M25" s="170"/>
      <c r="N25" s="170"/>
      <c r="O25" s="170"/>
      <c r="P25" s="170"/>
      <c r="Q25" s="170"/>
      <c r="R25" s="170"/>
      <c r="S25" s="170"/>
      <c r="T25" s="170"/>
      <c r="U25" s="170"/>
      <c r="V25" s="170"/>
      <c r="W25" s="170"/>
      <c r="X25" s="170"/>
      <c r="Y25" s="171"/>
      <c r="Z25" s="172" t="s">
        <v>155</v>
      </c>
      <c r="AA25" s="173"/>
      <c r="AB25" s="173"/>
      <c r="AC25" s="173"/>
      <c r="AD25" s="173"/>
      <c r="AE25" s="173"/>
      <c r="AF25" s="173"/>
      <c r="AG25" s="173"/>
      <c r="AH25" s="173"/>
      <c r="AI25" s="173"/>
      <c r="AJ25" s="173"/>
      <c r="AK25" s="173"/>
      <c r="AL25" s="173"/>
      <c r="AM25" s="174"/>
      <c r="AN25" s="172" t="s">
        <v>247</v>
      </c>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4"/>
      <c r="BK25" s="45"/>
      <c r="BL25" s="7"/>
      <c r="BM25" s="16"/>
      <c r="BN25" s="7"/>
      <c r="BO25" s="7"/>
      <c r="BP25" s="7"/>
      <c r="BQ25" s="7"/>
      <c r="BR25" s="7" t="e">
        <f>CONCATENATE(#REF!," ",#REF!)</f>
        <v>#REF!</v>
      </c>
      <c r="BS25" s="7"/>
      <c r="BT25" s="7"/>
      <c r="BU25" s="7" t="s">
        <v>265</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266</v>
      </c>
      <c r="DF25" s="7"/>
      <c r="DG25" s="7"/>
      <c r="DH25" s="7"/>
      <c r="DI25" s="7"/>
      <c r="DJ25" s="7"/>
      <c r="DK25" s="7"/>
      <c r="DL25" s="7"/>
      <c r="DM25" s="7"/>
      <c r="DN25" s="7"/>
      <c r="DO25" s="7"/>
      <c r="DP25" s="7"/>
      <c r="DQ25" s="7"/>
      <c r="DR25" s="7"/>
      <c r="DS25" s="7"/>
      <c r="DT25" s="7"/>
      <c r="DU25" s="7"/>
      <c r="DV25" s="7"/>
      <c r="DW25" s="7"/>
      <c r="DX25" s="7"/>
      <c r="DY25" s="7"/>
      <c r="DZ25" s="12"/>
      <c r="EM25" s="7"/>
      <c r="XFD25" t="s">
        <v>267</v>
      </c>
    </row>
    <row r="26" spans="1:143 16384:16384" s="20" customFormat="1" ht="15" customHeight="1" thickBot="1" x14ac:dyDescent="0.3">
      <c r="A26" s="1"/>
      <c r="B26" s="175"/>
      <c r="C26" s="176"/>
      <c r="D26" s="176"/>
      <c r="E26" s="176"/>
      <c r="F26" s="176"/>
      <c r="G26" s="176"/>
      <c r="H26" s="176"/>
      <c r="I26" s="176"/>
      <c r="J26" s="176"/>
      <c r="K26" s="176"/>
      <c r="L26" s="176"/>
      <c r="M26" s="176"/>
      <c r="N26" s="176"/>
      <c r="O26" s="176"/>
      <c r="P26" s="176"/>
      <c r="Q26" s="176"/>
      <c r="R26" s="176"/>
      <c r="S26" s="176"/>
      <c r="T26" s="176"/>
      <c r="U26" s="176"/>
      <c r="V26" s="176"/>
      <c r="W26" s="176"/>
      <c r="X26" s="176"/>
      <c r="Y26" s="177"/>
      <c r="Z26" s="178" t="s">
        <v>33</v>
      </c>
      <c r="AA26" s="179"/>
      <c r="AB26" s="179"/>
      <c r="AC26" s="179"/>
      <c r="AD26" s="179"/>
      <c r="AE26" s="179"/>
      <c r="AF26" s="179"/>
      <c r="AG26" s="179"/>
      <c r="AH26" s="179"/>
      <c r="AI26" s="179"/>
      <c r="AJ26" s="179"/>
      <c r="AK26" s="179"/>
      <c r="AL26" s="179"/>
      <c r="AM26" s="180"/>
      <c r="AN26" s="194" t="s">
        <v>172</v>
      </c>
      <c r="AO26" s="195"/>
      <c r="AP26" s="183" t="s">
        <v>173</v>
      </c>
      <c r="AQ26" s="176"/>
      <c r="AR26" s="176"/>
      <c r="AS26" s="176"/>
      <c r="AT26" s="176"/>
      <c r="AU26" s="176"/>
      <c r="AV26" s="176"/>
      <c r="AW26" s="176"/>
      <c r="AX26" s="176"/>
      <c r="AY26" s="176"/>
      <c r="AZ26" s="176"/>
      <c r="BA26" s="176"/>
      <c r="BB26" s="176"/>
      <c r="BC26" s="176"/>
      <c r="BD26" s="176"/>
      <c r="BE26" s="176"/>
      <c r="BF26" s="176"/>
      <c r="BG26" s="176"/>
      <c r="BH26" s="176"/>
      <c r="BI26" s="176"/>
      <c r="BJ26" s="177"/>
      <c r="BK26" s="45"/>
      <c r="BL26" s="7"/>
      <c r="BM26" s="16"/>
      <c r="BN26" s="7"/>
      <c r="BO26" s="7"/>
      <c r="BP26" s="7"/>
      <c r="BQ26" s="7"/>
      <c r="BR26" s="7" t="str">
        <f>CONCATENATE(BS51," ",BT51)</f>
        <v>Bulevar BL</v>
      </c>
      <c r="BS26" s="7"/>
      <c r="BT26" s="7"/>
      <c r="BU26" s="7" t="s">
        <v>268</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9">
        <v>161</v>
      </c>
      <c r="DE26" s="50" t="s">
        <v>269</v>
      </c>
      <c r="DF26" s="7"/>
      <c r="DG26" s="7"/>
      <c r="DH26" s="7"/>
      <c r="DI26" s="7"/>
      <c r="DJ26" s="7"/>
      <c r="DK26" s="7"/>
      <c r="DL26" s="7"/>
      <c r="DM26" s="7"/>
      <c r="DN26" s="7"/>
      <c r="DO26" s="7"/>
      <c r="DP26" s="7"/>
      <c r="DQ26" s="7"/>
      <c r="DR26" s="7"/>
      <c r="DS26" s="7"/>
      <c r="DT26" s="7"/>
      <c r="DU26" s="7"/>
      <c r="DV26" s="7"/>
      <c r="DW26" s="7"/>
      <c r="DX26" s="7"/>
      <c r="DY26" s="7"/>
      <c r="DZ26" s="12"/>
      <c r="EM26" s="7"/>
      <c r="XFD26" t="s">
        <v>270</v>
      </c>
    </row>
    <row r="27" spans="1:143 16384:16384" s="20" customFormat="1" ht="52.5" customHeight="1" thickBot="1" x14ac:dyDescent="0.3">
      <c r="A27" s="1"/>
      <c r="B27" s="196" t="s">
        <v>271</v>
      </c>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8"/>
      <c r="BK27" s="45"/>
      <c r="BL27" s="7"/>
      <c r="BM27" s="16"/>
      <c r="BN27" s="7"/>
      <c r="BO27" s="7"/>
      <c r="BP27" s="7"/>
      <c r="BQ27" s="7"/>
      <c r="BR27" s="7" t="str">
        <f>CONCATENATE(BS55," ",BT55)</f>
        <v>Carretera CT</v>
      </c>
      <c r="BS27" s="7"/>
      <c r="BT27" s="7"/>
      <c r="BU27" s="7" t="s">
        <v>272</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9">
        <v>162</v>
      </c>
      <c r="DE27" s="50" t="s">
        <v>273</v>
      </c>
      <c r="DF27" s="7"/>
      <c r="DG27" s="7"/>
      <c r="DH27" s="7"/>
      <c r="DI27" s="7"/>
      <c r="DJ27" s="7"/>
      <c r="DK27" s="7"/>
      <c r="DL27" s="7"/>
      <c r="DM27" s="7"/>
      <c r="DN27" s="7"/>
      <c r="DO27" s="7"/>
      <c r="DP27" s="7"/>
      <c r="DQ27" s="7"/>
      <c r="DR27" s="7"/>
      <c r="DS27" s="7"/>
      <c r="DT27" s="7"/>
      <c r="DU27" s="7"/>
      <c r="DV27" s="7"/>
      <c r="DW27" s="7"/>
      <c r="DX27" s="7"/>
      <c r="DY27" s="7"/>
      <c r="DZ27" s="12"/>
      <c r="EM27" s="7"/>
      <c r="XFD27" t="s">
        <v>274</v>
      </c>
    </row>
    <row r="28" spans="1:143 16384:16384" s="20" customFormat="1" ht="31.5" customHeight="1" thickBot="1" x14ac:dyDescent="0.3">
      <c r="A28" s="1"/>
      <c r="B28" s="199" t="s">
        <v>275</v>
      </c>
      <c r="C28" s="199"/>
      <c r="D28" s="199"/>
      <c r="E28" s="199"/>
      <c r="F28" s="199"/>
      <c r="G28" s="199"/>
      <c r="H28" s="199"/>
      <c r="I28" s="199"/>
      <c r="J28" s="199"/>
      <c r="K28" s="199"/>
      <c r="L28" s="199"/>
      <c r="M28" s="199"/>
      <c r="N28" s="199"/>
      <c r="O28" s="199"/>
      <c r="P28" s="199"/>
      <c r="Q28" s="199"/>
      <c r="R28" s="199" t="s">
        <v>276</v>
      </c>
      <c r="S28" s="199"/>
      <c r="T28" s="199"/>
      <c r="U28" s="199"/>
      <c r="V28" s="199"/>
      <c r="W28" s="199"/>
      <c r="X28" s="199"/>
      <c r="Y28" s="199"/>
      <c r="Z28" s="199"/>
      <c r="AA28" s="199"/>
      <c r="AB28" s="199"/>
      <c r="AC28" s="199"/>
      <c r="AD28" s="199"/>
      <c r="AE28" s="199"/>
      <c r="AF28" s="200" t="s">
        <v>277</v>
      </c>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45"/>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51"/>
      <c r="CI28" s="22"/>
      <c r="CJ28" s="22"/>
      <c r="CK28" s="22"/>
      <c r="CL28" s="22"/>
      <c r="CM28" s="23"/>
      <c r="CN28" s="7"/>
      <c r="CO28" s="7"/>
      <c r="CP28" s="7"/>
      <c r="CQ28" s="7"/>
      <c r="CR28" s="7"/>
      <c r="CS28" s="7"/>
      <c r="CT28" s="7"/>
      <c r="CU28" s="7"/>
      <c r="CV28" s="7"/>
      <c r="CW28" s="7"/>
      <c r="CX28" s="7"/>
      <c r="CY28" s="7"/>
      <c r="CZ28" s="7"/>
      <c r="DA28" s="7"/>
      <c r="DB28" s="7"/>
      <c r="DC28" s="7"/>
      <c r="DD28" s="18">
        <v>163</v>
      </c>
      <c r="DE28" s="18" t="s">
        <v>278</v>
      </c>
      <c r="DF28" s="7"/>
      <c r="DG28" s="7"/>
      <c r="DH28" s="7"/>
      <c r="DI28" s="7"/>
      <c r="DJ28" s="7"/>
      <c r="DK28" s="7"/>
      <c r="DL28" s="7"/>
      <c r="DM28" s="7"/>
      <c r="DN28" s="7"/>
      <c r="DO28" s="7"/>
      <c r="DP28" s="7"/>
      <c r="DQ28" s="7"/>
      <c r="DR28" s="7"/>
      <c r="DS28" s="7"/>
      <c r="DT28" s="7"/>
      <c r="DU28" s="7"/>
      <c r="DV28" s="7"/>
      <c r="DW28" s="7"/>
      <c r="DX28" s="7"/>
      <c r="DY28" s="7"/>
      <c r="DZ28" s="12"/>
      <c r="EM28" s="7"/>
      <c r="XFD28" t="s">
        <v>279</v>
      </c>
    </row>
    <row r="29" spans="1:143 16384:16384" s="20" customFormat="1" ht="15" customHeight="1" thickBot="1" x14ac:dyDescent="0.3">
      <c r="A29" s="1"/>
      <c r="B29" s="201" t="s">
        <v>1089</v>
      </c>
      <c r="C29" s="201"/>
      <c r="D29" s="201"/>
      <c r="E29" s="201"/>
      <c r="F29" s="201"/>
      <c r="G29" s="201"/>
      <c r="H29" s="201"/>
      <c r="I29" s="201"/>
      <c r="J29" s="201"/>
      <c r="K29" s="201"/>
      <c r="L29" s="201"/>
      <c r="M29" s="201"/>
      <c r="N29" s="201"/>
      <c r="O29" s="201"/>
      <c r="P29" s="201"/>
      <c r="Q29" s="201"/>
      <c r="R29" s="202">
        <v>4659</v>
      </c>
      <c r="S29" s="202"/>
      <c r="T29" s="202"/>
      <c r="U29" s="202"/>
      <c r="V29" s="202"/>
      <c r="W29" s="202"/>
      <c r="X29" s="202"/>
      <c r="Y29" s="202"/>
      <c r="Z29" s="202"/>
      <c r="AA29" s="202"/>
      <c r="AB29" s="202"/>
      <c r="AC29" s="202"/>
      <c r="AD29" s="202"/>
      <c r="AE29" s="202"/>
      <c r="AF29" s="203" t="str">
        <f>VLOOKUP(R29,$DD$3:$DE$562,2,0)</f>
        <v>Comercio al por mayor de otros tipos de maquinaria y equipo n.c.p.</v>
      </c>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45"/>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51"/>
      <c r="CI29" s="22"/>
      <c r="CJ29" s="22"/>
      <c r="CK29" s="22"/>
      <c r="CL29" s="22"/>
      <c r="CM29" s="23"/>
      <c r="CN29" s="7"/>
      <c r="CO29" s="7"/>
      <c r="CP29" s="7"/>
      <c r="CQ29" s="7"/>
      <c r="CR29" s="7"/>
      <c r="CS29" s="7"/>
      <c r="CT29" s="7"/>
      <c r="CU29" s="7"/>
      <c r="CV29" s="7"/>
      <c r="CW29" s="7"/>
      <c r="CX29" s="7"/>
      <c r="CY29" s="7"/>
      <c r="CZ29" s="7"/>
      <c r="DA29" s="7"/>
      <c r="DB29" s="7"/>
      <c r="DC29" s="7"/>
      <c r="DD29" s="49">
        <v>164</v>
      </c>
      <c r="DE29" s="50" t="s">
        <v>281</v>
      </c>
      <c r="DF29" s="7"/>
      <c r="DG29" s="7"/>
      <c r="DH29" s="7"/>
      <c r="DI29" s="7"/>
      <c r="DJ29" s="7"/>
      <c r="DK29" s="7"/>
      <c r="DL29" s="7"/>
      <c r="DM29" s="7"/>
      <c r="DN29" s="7"/>
      <c r="DO29" s="7"/>
      <c r="DP29" s="7"/>
      <c r="DQ29" s="7"/>
      <c r="DR29" s="7"/>
      <c r="DS29" s="7"/>
      <c r="DT29" s="7"/>
      <c r="DU29" s="7"/>
      <c r="DV29" s="7"/>
      <c r="DW29" s="7"/>
      <c r="DX29" s="7"/>
      <c r="DY29" s="7"/>
      <c r="DZ29" s="12"/>
      <c r="EM29" s="7"/>
      <c r="XFD29" t="s">
        <v>282</v>
      </c>
    </row>
    <row r="30" spans="1:143 16384:16384" s="20" customFormat="1" ht="15" customHeight="1" thickBot="1" x14ac:dyDescent="0.3">
      <c r="A30" s="1"/>
      <c r="B30" s="201" t="s">
        <v>280</v>
      </c>
      <c r="C30" s="201"/>
      <c r="D30" s="201"/>
      <c r="E30" s="201"/>
      <c r="F30" s="201"/>
      <c r="G30" s="201"/>
      <c r="H30" s="201"/>
      <c r="I30" s="201"/>
      <c r="J30" s="201"/>
      <c r="K30" s="201"/>
      <c r="L30" s="201"/>
      <c r="M30" s="201"/>
      <c r="N30" s="201"/>
      <c r="O30" s="201"/>
      <c r="P30" s="201"/>
      <c r="Q30" s="201"/>
      <c r="R30" s="214"/>
      <c r="S30" s="215"/>
      <c r="T30" s="215"/>
      <c r="U30" s="215"/>
      <c r="V30" s="215"/>
      <c r="W30" s="215"/>
      <c r="X30" s="215"/>
      <c r="Y30" s="215"/>
      <c r="Z30" s="215"/>
      <c r="AA30" s="215"/>
      <c r="AB30" s="215"/>
      <c r="AC30" s="215"/>
      <c r="AD30" s="215"/>
      <c r="AE30" s="216"/>
      <c r="AF30" s="203" t="e">
        <f>VLOOKUP(R30,$DD$3:$DE$562,2,0)</f>
        <v>#N/A</v>
      </c>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45"/>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51"/>
      <c r="CI30" s="22"/>
      <c r="CJ30" s="22"/>
      <c r="CK30" s="22"/>
      <c r="CL30" s="22"/>
      <c r="CM30" s="23"/>
      <c r="CN30" s="7"/>
      <c r="CO30" s="7"/>
      <c r="CP30" s="7"/>
      <c r="CQ30" s="7"/>
      <c r="CR30" s="7"/>
      <c r="CS30" s="7"/>
      <c r="CT30" s="7"/>
      <c r="CU30" s="7"/>
      <c r="CV30" s="7"/>
      <c r="CW30" s="7"/>
      <c r="CX30" s="7"/>
      <c r="CY30" s="7"/>
      <c r="CZ30" s="7"/>
      <c r="DA30" s="7"/>
      <c r="DB30" s="7"/>
      <c r="DC30" s="7"/>
      <c r="DD30" s="18">
        <v>170</v>
      </c>
      <c r="DE30" s="18" t="s">
        <v>283</v>
      </c>
      <c r="DF30" s="7"/>
      <c r="DG30" s="7"/>
      <c r="DH30" s="7"/>
      <c r="DI30" s="7"/>
      <c r="DJ30" s="7"/>
      <c r="DK30" s="7"/>
      <c r="DL30" s="7"/>
      <c r="DM30" s="7"/>
      <c r="DN30" s="7"/>
      <c r="DO30" s="7"/>
      <c r="DP30" s="7"/>
      <c r="DQ30" s="7"/>
      <c r="DR30" s="7"/>
      <c r="DS30" s="7"/>
      <c r="DT30" s="7"/>
      <c r="DU30" s="7"/>
      <c r="DV30" s="7"/>
      <c r="DW30" s="7"/>
      <c r="DX30" s="7"/>
      <c r="DY30" s="7"/>
      <c r="DZ30" s="12"/>
      <c r="EM30" s="7"/>
      <c r="XFD30" t="s">
        <v>284</v>
      </c>
    </row>
    <row r="31" spans="1:143 16384:16384" s="20" customFormat="1" ht="15" customHeight="1" thickBot="1" x14ac:dyDescent="0.3">
      <c r="A31" s="1"/>
      <c r="B31" s="201" t="s">
        <v>280</v>
      </c>
      <c r="C31" s="201"/>
      <c r="D31" s="201"/>
      <c r="E31" s="201"/>
      <c r="F31" s="201"/>
      <c r="G31" s="201"/>
      <c r="H31" s="201"/>
      <c r="I31" s="201"/>
      <c r="J31" s="201"/>
      <c r="K31" s="201"/>
      <c r="L31" s="201"/>
      <c r="M31" s="201"/>
      <c r="N31" s="201"/>
      <c r="O31" s="201"/>
      <c r="P31" s="201"/>
      <c r="Q31" s="201"/>
      <c r="R31" s="202"/>
      <c r="S31" s="202"/>
      <c r="T31" s="202"/>
      <c r="U31" s="202"/>
      <c r="V31" s="202"/>
      <c r="W31" s="202"/>
      <c r="X31" s="202"/>
      <c r="Y31" s="202"/>
      <c r="Z31" s="202"/>
      <c r="AA31" s="202"/>
      <c r="AB31" s="202"/>
      <c r="AC31" s="202"/>
      <c r="AD31" s="202"/>
      <c r="AE31" s="202"/>
      <c r="AF31" s="203" t="e">
        <f>VLOOKUP(R31,$DD$3:$DE$562,2,0)</f>
        <v>#N/A</v>
      </c>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45"/>
      <c r="BL31" s="7"/>
      <c r="BM31" s="16"/>
      <c r="BN31" s="7"/>
      <c r="BO31" s="7"/>
      <c r="BP31" s="7"/>
      <c r="BQ31" s="7"/>
      <c r="BR31" s="7"/>
      <c r="BS31" s="7"/>
      <c r="BT31" s="7"/>
      <c r="BU31" s="7"/>
      <c r="BV31" s="7"/>
      <c r="BW31" s="7"/>
      <c r="BX31" s="7"/>
      <c r="BY31" s="7"/>
      <c r="BZ31" s="7"/>
      <c r="CA31" s="7"/>
      <c r="CB31" s="7"/>
      <c r="CC31" s="7"/>
      <c r="CD31" s="7"/>
      <c r="CE31" s="7"/>
      <c r="CF31" s="7"/>
      <c r="CG31" s="7"/>
      <c r="CH31" s="51"/>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285</v>
      </c>
    </row>
    <row r="32" spans="1:143 16384:16384" s="20" customFormat="1" ht="15" customHeight="1" thickBot="1" x14ac:dyDescent="0.3">
      <c r="A32" s="1"/>
      <c r="B32" s="204" t="s">
        <v>286</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6" t="s">
        <v>287</v>
      </c>
      <c r="BC32" s="207"/>
      <c r="BD32" s="208" t="s">
        <v>36</v>
      </c>
      <c r="BE32" s="209"/>
      <c r="BF32" s="210" t="s">
        <v>59</v>
      </c>
      <c r="BG32" s="207"/>
      <c r="BH32" s="208"/>
      <c r="BI32" s="209"/>
      <c r="BJ32" s="52"/>
      <c r="BK32" s="45"/>
      <c r="BL32" s="7"/>
      <c r="BM32" s="16"/>
      <c r="BN32" s="7"/>
      <c r="BO32" s="7"/>
      <c r="BP32" s="7"/>
      <c r="BQ32" s="7"/>
      <c r="BR32" s="7"/>
      <c r="BS32" s="7"/>
      <c r="BT32" s="7"/>
      <c r="BU32" s="7"/>
      <c r="BV32" s="7"/>
      <c r="BW32" s="7"/>
      <c r="BX32" s="7"/>
      <c r="BY32" s="7"/>
      <c r="BZ32" s="7"/>
      <c r="CA32" s="7"/>
      <c r="CB32" s="7"/>
      <c r="CC32" s="7"/>
      <c r="CD32" s="7"/>
      <c r="CE32" s="7"/>
      <c r="CF32" s="7"/>
      <c r="CG32" s="7"/>
      <c r="CH32" s="51"/>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288</v>
      </c>
    </row>
    <row r="33" spans="1:16384" s="20" customFormat="1" ht="31.5" customHeight="1" thickBot="1" x14ac:dyDescent="0.3">
      <c r="A33" s="1"/>
      <c r="B33" s="211" t="s">
        <v>289</v>
      </c>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3"/>
      <c r="BK33" s="45"/>
      <c r="BL33" s="7"/>
      <c r="BM33" s="16"/>
      <c r="BN33" s="7"/>
      <c r="BO33" s="7"/>
      <c r="BP33" s="7"/>
      <c r="BQ33" s="7"/>
      <c r="BR33" s="7"/>
      <c r="BS33" s="7"/>
      <c r="BT33" s="7"/>
      <c r="BU33" s="7"/>
      <c r="BV33" s="7"/>
      <c r="BW33" s="7"/>
      <c r="BX33" s="7"/>
      <c r="BY33" s="7"/>
      <c r="BZ33" s="7"/>
      <c r="CA33" s="7"/>
      <c r="CB33" s="7"/>
      <c r="CC33" s="7"/>
      <c r="CD33" s="7"/>
      <c r="CE33" s="7"/>
      <c r="CF33" s="7"/>
      <c r="CG33" s="7"/>
      <c r="CH33" s="51"/>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290</v>
      </c>
    </row>
    <row r="34" spans="1:16384" customFormat="1" ht="1.5" customHeight="1" thickBot="1" x14ac:dyDescent="0.3">
      <c r="A34" s="53"/>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6"/>
      <c r="BK34" s="7"/>
      <c r="BL34" s="7"/>
      <c r="BM34" s="16"/>
      <c r="BN34" s="7"/>
      <c r="BO34" s="7"/>
      <c r="BP34" s="7"/>
      <c r="BQ34" s="7"/>
      <c r="BR34" s="7"/>
      <c r="BS34" s="7"/>
      <c r="BT34" s="7"/>
      <c r="BU34" s="7"/>
      <c r="BV34" s="7"/>
      <c r="BW34" s="7"/>
      <c r="BX34" s="7"/>
      <c r="BY34" s="7"/>
      <c r="BZ34" s="7"/>
      <c r="CA34" s="7"/>
      <c r="CB34" s="7"/>
      <c r="CC34" s="7"/>
      <c r="CD34" s="7"/>
      <c r="CE34" s="7"/>
      <c r="CF34" s="7"/>
      <c r="CG34" s="7"/>
      <c r="CH34" s="51"/>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291</v>
      </c>
    </row>
    <row r="35" spans="1:16384" s="20" customFormat="1" ht="15" customHeight="1" thickBot="1" x14ac:dyDescent="0.3">
      <c r="A35" s="1"/>
      <c r="B35" s="184" t="s">
        <v>292</v>
      </c>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4"/>
      <c r="BK35" s="45"/>
      <c r="BL35" s="7"/>
      <c r="BM35" s="16"/>
      <c r="BN35" s="7"/>
      <c r="BO35" s="7"/>
      <c r="BP35" s="7"/>
      <c r="BQ35" s="7"/>
      <c r="BR35" s="7"/>
      <c r="BS35" s="7"/>
      <c r="BT35" s="7"/>
      <c r="BU35" s="7"/>
      <c r="BV35" s="7"/>
      <c r="BW35" s="7"/>
      <c r="BX35" s="7"/>
      <c r="BY35" s="7"/>
      <c r="BZ35" s="7"/>
      <c r="CA35" s="7"/>
      <c r="CB35" s="7"/>
      <c r="CC35" s="7"/>
      <c r="CD35" s="7"/>
      <c r="CE35" s="7"/>
      <c r="CF35" s="7"/>
      <c r="CG35" s="7"/>
      <c r="CH35" s="51"/>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293</v>
      </c>
    </row>
    <row r="36" spans="1:16384" s="20" customFormat="1" ht="15" customHeight="1" thickBot="1" x14ac:dyDescent="0.3">
      <c r="A36" s="1"/>
      <c r="B36" s="115" t="s">
        <v>294</v>
      </c>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32" t="s">
        <v>39</v>
      </c>
      <c r="AF36" s="57"/>
      <c r="AG36" s="164" t="s">
        <v>59</v>
      </c>
      <c r="AH36" s="164"/>
      <c r="AI36" s="164"/>
      <c r="AJ36" s="118"/>
      <c r="AK36" s="118"/>
      <c r="AL36" s="118"/>
      <c r="AM36" s="43" t="s">
        <v>295</v>
      </c>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45"/>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296</v>
      </c>
    </row>
    <row r="37" spans="1:16384" s="20" customFormat="1" ht="15.75" thickBot="1" x14ac:dyDescent="0.3">
      <c r="A37" s="1"/>
      <c r="B37" s="217" t="s">
        <v>297</v>
      </c>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32" t="s">
        <v>39</v>
      </c>
      <c r="AF37" s="57"/>
      <c r="AG37" s="164" t="s">
        <v>59</v>
      </c>
      <c r="AH37" s="164"/>
      <c r="AI37" s="164"/>
      <c r="AJ37" s="118"/>
      <c r="AK37" s="118"/>
      <c r="AL37" s="118"/>
      <c r="AM37" s="43" t="s">
        <v>295</v>
      </c>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8"/>
      <c r="CI37" s="7"/>
      <c r="CJ37" s="7"/>
      <c r="CK37" s="7"/>
      <c r="CL37" s="7"/>
      <c r="CM37" s="7"/>
      <c r="CN37" s="7"/>
      <c r="CO37" s="7"/>
      <c r="CP37" s="7"/>
      <c r="CQ37" s="7"/>
      <c r="CR37" s="7"/>
      <c r="CS37" s="7"/>
      <c r="CT37" s="7"/>
      <c r="CU37" s="7"/>
      <c r="CV37" s="7"/>
      <c r="CW37" s="7"/>
      <c r="CX37" s="7"/>
      <c r="CY37" s="7"/>
      <c r="CZ37" s="7"/>
      <c r="DA37" s="7"/>
      <c r="DB37" s="7"/>
      <c r="DC37" s="7"/>
      <c r="DD37" s="49">
        <v>210</v>
      </c>
      <c r="DE37" s="50" t="s">
        <v>298</v>
      </c>
      <c r="DF37" s="7"/>
      <c r="DG37" s="7"/>
      <c r="DH37" s="7"/>
      <c r="DI37" s="7"/>
      <c r="DJ37" s="7"/>
      <c r="DK37" s="7"/>
      <c r="DL37" s="7"/>
      <c r="DM37" s="7"/>
      <c r="DN37" s="7"/>
      <c r="DO37" s="7"/>
      <c r="DP37" s="7"/>
      <c r="DQ37" s="7"/>
      <c r="DR37" s="7"/>
      <c r="DS37" s="7"/>
      <c r="DT37" s="7"/>
      <c r="DU37" s="7"/>
      <c r="DV37" s="7"/>
      <c r="DW37" s="7"/>
      <c r="DX37" s="7"/>
      <c r="DY37" s="7"/>
      <c r="DZ37" s="12"/>
      <c r="EM37" s="7"/>
      <c r="XFD37" t="s">
        <v>299</v>
      </c>
    </row>
    <row r="38" spans="1:16384" s="20" customFormat="1" ht="16.5" customHeight="1" thickBot="1" x14ac:dyDescent="0.3">
      <c r="A38" s="1"/>
      <c r="B38" s="224" t="s">
        <v>300</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15"/>
      <c r="BL38" s="7"/>
      <c r="BM38" s="16"/>
      <c r="BN38" s="7"/>
      <c r="BO38" s="7"/>
      <c r="BP38" s="7"/>
      <c r="BQ38" s="7"/>
      <c r="BR38" s="7"/>
      <c r="BS38" s="7"/>
      <c r="BT38" s="7"/>
      <c r="BV38" s="7"/>
      <c r="BW38" s="7"/>
      <c r="BX38" s="7"/>
      <c r="BY38" s="7"/>
      <c r="BZ38" s="7"/>
      <c r="CA38" s="7"/>
      <c r="CB38" s="7"/>
      <c r="CC38" s="7"/>
      <c r="CD38" s="7"/>
      <c r="CE38" s="7"/>
      <c r="CF38" s="7"/>
      <c r="CG38" s="7"/>
      <c r="CH38" s="58"/>
      <c r="CI38" s="7"/>
      <c r="CJ38" s="7"/>
      <c r="CK38" s="7"/>
      <c r="CL38" s="7"/>
      <c r="CM38" s="7"/>
      <c r="CN38" s="7"/>
      <c r="CO38" s="7"/>
      <c r="CP38" s="7"/>
      <c r="CQ38" s="7"/>
      <c r="CR38" s="7"/>
      <c r="CS38" s="7"/>
      <c r="CT38" s="7"/>
      <c r="CU38" s="7"/>
      <c r="CV38" s="7"/>
      <c r="CW38" s="7"/>
      <c r="CX38" s="7"/>
      <c r="CY38" s="7"/>
      <c r="CZ38" s="7"/>
      <c r="DA38" s="7"/>
      <c r="DB38" s="7"/>
      <c r="DC38" s="7"/>
      <c r="DD38" s="49"/>
      <c r="DE38" s="50"/>
      <c r="DF38" s="7"/>
      <c r="DG38" s="7"/>
      <c r="DH38" s="7"/>
      <c r="DI38" s="7"/>
      <c r="DJ38" s="7"/>
      <c r="DK38" s="7"/>
      <c r="DL38" s="7"/>
      <c r="DM38" s="7"/>
      <c r="DN38" s="7"/>
      <c r="DO38" s="7"/>
      <c r="DP38" s="7"/>
      <c r="DQ38" s="7"/>
      <c r="DR38" s="7"/>
      <c r="DS38" s="7"/>
      <c r="DT38" s="7"/>
      <c r="DU38" s="7"/>
      <c r="DV38" s="7"/>
      <c r="DW38" s="7"/>
      <c r="DX38" s="7"/>
      <c r="DY38" s="7"/>
      <c r="DZ38" s="12"/>
      <c r="EM38" s="7"/>
      <c r="XFD38" t="s">
        <v>301</v>
      </c>
    </row>
    <row r="39" spans="1:16384" s="20" customFormat="1" ht="15.75" thickBot="1" x14ac:dyDescent="0.3">
      <c r="A39" s="1"/>
      <c r="B39" s="184" t="s">
        <v>302</v>
      </c>
      <c r="C39" s="173"/>
      <c r="D39" s="173"/>
      <c r="E39" s="173"/>
      <c r="F39" s="173"/>
      <c r="G39" s="173"/>
      <c r="H39" s="173"/>
      <c r="I39" s="173"/>
      <c r="J39" s="173"/>
      <c r="K39" s="173"/>
      <c r="L39" s="173"/>
      <c r="M39" s="173"/>
      <c r="N39" s="174"/>
      <c r="O39" s="116" t="s">
        <v>303</v>
      </c>
      <c r="P39" s="116"/>
      <c r="Q39" s="116"/>
      <c r="R39" s="116"/>
      <c r="S39" s="116"/>
      <c r="T39" s="116"/>
      <c r="U39" s="116"/>
      <c r="V39" s="116"/>
      <c r="W39" s="116"/>
      <c r="X39" s="116"/>
      <c r="Y39" s="116"/>
      <c r="Z39" s="116"/>
      <c r="AA39" s="116" t="s">
        <v>304</v>
      </c>
      <c r="AB39" s="116"/>
      <c r="AC39" s="116"/>
      <c r="AD39" s="116"/>
      <c r="AE39" s="116"/>
      <c r="AF39" s="116"/>
      <c r="AG39" s="116"/>
      <c r="AH39" s="116"/>
      <c r="AI39" s="116"/>
      <c r="AJ39" s="116"/>
      <c r="AK39" s="116"/>
      <c r="AL39" s="116"/>
      <c r="AM39" s="116" t="s">
        <v>155</v>
      </c>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226"/>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9"/>
      <c r="DE39" s="50"/>
      <c r="DF39" s="7"/>
      <c r="DG39" s="7"/>
      <c r="DH39" s="7"/>
      <c r="DI39" s="7"/>
      <c r="DJ39" s="7"/>
      <c r="DK39" s="7"/>
      <c r="DL39" s="7"/>
      <c r="DM39" s="7"/>
      <c r="DN39" s="7"/>
      <c r="DO39" s="7"/>
      <c r="DP39" s="7"/>
      <c r="DQ39" s="7"/>
      <c r="DR39" s="7"/>
      <c r="DS39" s="7"/>
      <c r="DT39" s="7"/>
      <c r="DU39" s="7"/>
      <c r="DV39" s="7"/>
      <c r="DW39" s="7"/>
      <c r="DX39" s="7"/>
      <c r="DY39" s="7"/>
      <c r="DZ39" s="12"/>
      <c r="EM39" s="7"/>
      <c r="XFD39" t="s">
        <v>305</v>
      </c>
    </row>
    <row r="40" spans="1:16384" s="20" customFormat="1" ht="16.5" customHeight="1" thickBot="1" x14ac:dyDescent="0.3">
      <c r="A40" s="1"/>
      <c r="B40" s="227" t="s">
        <v>306</v>
      </c>
      <c r="C40" s="228"/>
      <c r="D40" s="228"/>
      <c r="E40" s="228"/>
      <c r="F40" s="228"/>
      <c r="G40" s="228"/>
      <c r="H40" s="228"/>
      <c r="I40" s="228"/>
      <c r="J40" s="228"/>
      <c r="K40" s="228"/>
      <c r="L40" s="228"/>
      <c r="M40" s="228"/>
      <c r="N40" s="229"/>
      <c r="O40" s="230" t="s">
        <v>307</v>
      </c>
      <c r="P40" s="230"/>
      <c r="Q40" s="230"/>
      <c r="R40" s="230"/>
      <c r="S40" s="230"/>
      <c r="T40" s="230"/>
      <c r="U40" s="230"/>
      <c r="V40" s="230"/>
      <c r="W40" s="230"/>
      <c r="X40" s="230"/>
      <c r="Y40" s="230"/>
      <c r="Z40" s="230"/>
      <c r="AA40" s="230" t="s">
        <v>308</v>
      </c>
      <c r="AB40" s="230"/>
      <c r="AC40" s="230"/>
      <c r="AD40" s="230"/>
      <c r="AE40" s="230"/>
      <c r="AF40" s="230"/>
      <c r="AG40" s="230"/>
      <c r="AH40" s="230"/>
      <c r="AI40" s="230"/>
      <c r="AJ40" s="230"/>
      <c r="AK40" s="230"/>
      <c r="AL40" s="230"/>
      <c r="AM40" s="231" t="s">
        <v>309</v>
      </c>
      <c r="AN40" s="231"/>
      <c r="AO40" s="231"/>
      <c r="AP40" s="231"/>
      <c r="AQ40" s="231"/>
      <c r="AR40" s="231"/>
      <c r="AS40" s="231"/>
      <c r="AT40" s="231"/>
      <c r="AU40" s="231"/>
      <c r="AV40" s="231"/>
      <c r="AW40" s="231"/>
      <c r="AX40" s="231"/>
      <c r="AY40" s="116" t="s">
        <v>174</v>
      </c>
      <c r="AZ40" s="116"/>
      <c r="BA40" s="116"/>
      <c r="BB40" s="116"/>
      <c r="BC40" s="219" t="s">
        <v>310</v>
      </c>
      <c r="BD40" s="219"/>
      <c r="BE40" s="219"/>
      <c r="BF40" s="219"/>
      <c r="BG40" s="219"/>
      <c r="BH40" s="219"/>
      <c r="BI40" s="219"/>
      <c r="BJ40" s="219"/>
      <c r="BK40" s="59"/>
      <c r="BL40" s="59"/>
      <c r="BM40" s="60"/>
      <c r="BN40" s="7"/>
      <c r="BO40" s="7"/>
      <c r="BP40" s="7"/>
      <c r="BQ40" s="7"/>
      <c r="BR40" s="7"/>
      <c r="BS40" s="7"/>
      <c r="BT40" s="7"/>
      <c r="BV40" s="7"/>
      <c r="BW40" s="7"/>
      <c r="BX40" s="7"/>
      <c r="BY40" s="7"/>
      <c r="BZ40" s="7"/>
      <c r="CA40" s="7"/>
      <c r="CB40" s="7"/>
      <c r="CC40" s="7"/>
      <c r="CD40" s="7"/>
      <c r="CE40" s="7"/>
      <c r="CF40" s="7"/>
      <c r="CG40" s="7"/>
      <c r="CH40" s="61"/>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311</v>
      </c>
    </row>
    <row r="41" spans="1:16384" s="20" customFormat="1" ht="3" customHeight="1" thickBot="1" x14ac:dyDescent="0.3">
      <c r="A41" s="1"/>
      <c r="B41" s="220"/>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45"/>
      <c r="BL41" s="7"/>
      <c r="BM41" s="16"/>
      <c r="BN41" s="7"/>
      <c r="BO41" s="7"/>
      <c r="BP41" s="7"/>
      <c r="BQ41" s="7"/>
      <c r="BR41" s="7" t="str">
        <f t="shared" ref="BR41:BR48" si="2">CONCATENATE(BS61," ",BT61)</f>
        <v>Consultorio CN</v>
      </c>
      <c r="BS41" s="7" t="s">
        <v>312</v>
      </c>
      <c r="BT41" s="7" t="s">
        <v>313</v>
      </c>
      <c r="BV41" s="7"/>
      <c r="BW41" s="7"/>
      <c r="BX41" s="7"/>
      <c r="BY41" s="7" t="s">
        <v>314</v>
      </c>
      <c r="BZ41" s="7"/>
      <c r="CA41" s="7"/>
      <c r="CB41" s="7"/>
      <c r="CC41" s="7"/>
      <c r="CD41" s="7"/>
      <c r="CE41" s="7"/>
      <c r="CF41" s="7"/>
      <c r="CG41" s="7"/>
      <c r="CH41" s="51"/>
      <c r="CI41" s="22"/>
      <c r="CJ41" s="22"/>
      <c r="CK41" s="22"/>
      <c r="CL41" s="22" t="s">
        <v>315</v>
      </c>
      <c r="CM41" s="23" t="s">
        <v>316</v>
      </c>
      <c r="CN41" s="7"/>
      <c r="CO41" s="7"/>
      <c r="CP41" s="7"/>
      <c r="CQ41" s="7"/>
      <c r="CR41" s="7"/>
      <c r="CS41" s="7"/>
      <c r="CT41" s="7"/>
      <c r="CU41" s="7"/>
      <c r="CV41" s="7"/>
      <c r="CW41" s="7"/>
      <c r="CX41" s="7"/>
      <c r="CY41" s="7"/>
      <c r="CZ41" s="7"/>
      <c r="DA41" s="7" t="s">
        <v>317</v>
      </c>
      <c r="DB41" s="7"/>
      <c r="DC41" s="7"/>
      <c r="DD41" s="18">
        <v>220</v>
      </c>
      <c r="DE41" s="18" t="s">
        <v>318</v>
      </c>
      <c r="DF41" s="7"/>
      <c r="DG41" s="7"/>
      <c r="DH41" s="7"/>
      <c r="DI41" s="7"/>
      <c r="DJ41" s="7"/>
      <c r="DK41" s="7"/>
      <c r="DL41" s="7"/>
      <c r="DM41" s="7"/>
      <c r="DN41" s="7"/>
      <c r="DO41" s="7"/>
      <c r="DP41" s="7"/>
      <c r="DQ41" s="7"/>
      <c r="DR41" s="7"/>
      <c r="DS41" s="7"/>
      <c r="DT41" s="7"/>
      <c r="DU41" s="7"/>
      <c r="DV41" s="7"/>
      <c r="DW41" s="7"/>
      <c r="DX41" s="7"/>
      <c r="DY41" s="7"/>
      <c r="DZ41" s="12"/>
      <c r="EM41" s="7"/>
      <c r="XFD41" t="s">
        <v>319</v>
      </c>
    </row>
    <row r="42" spans="1:16384" s="20" customFormat="1" ht="11.25" customHeight="1" thickBot="1" x14ac:dyDescent="0.3">
      <c r="A42" s="1"/>
      <c r="B42" s="222" t="s">
        <v>320</v>
      </c>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19"/>
      <c r="BL42" s="7"/>
      <c r="BM42" s="16"/>
      <c r="BN42" s="7"/>
      <c r="BO42" s="7"/>
      <c r="BP42" s="7"/>
      <c r="BQ42" s="7"/>
      <c r="BR42" s="7" t="str">
        <f t="shared" si="2"/>
        <v>Deposito DP</v>
      </c>
      <c r="BS42" s="7" t="s">
        <v>321</v>
      </c>
      <c r="BT42" s="7" t="s">
        <v>322</v>
      </c>
      <c r="BV42" s="7"/>
      <c r="BW42" s="7"/>
      <c r="BX42" s="7"/>
      <c r="BY42" s="7" t="s">
        <v>323</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324</v>
      </c>
      <c r="DF42" s="7"/>
      <c r="DG42" s="7"/>
      <c r="DH42" s="7"/>
      <c r="DI42" s="7"/>
      <c r="DJ42" s="7"/>
      <c r="DK42" s="7"/>
      <c r="DL42" s="7"/>
      <c r="DM42" s="7"/>
      <c r="DN42" s="7"/>
      <c r="DO42" s="7"/>
      <c r="DP42" s="7"/>
      <c r="DQ42" s="7"/>
      <c r="DR42" s="7"/>
      <c r="DS42" s="7"/>
      <c r="DT42" s="7"/>
      <c r="DU42" s="7"/>
      <c r="DV42" s="7"/>
      <c r="DW42" s="7"/>
      <c r="DX42" s="7"/>
      <c r="DY42" s="7"/>
      <c r="DZ42" s="12"/>
      <c r="EM42" s="7"/>
      <c r="XFD42" t="s">
        <v>325</v>
      </c>
    </row>
    <row r="43" spans="1:16384" s="20" customFormat="1" ht="15.75" thickBot="1" x14ac:dyDescent="0.3">
      <c r="A43" s="1"/>
      <c r="B43" s="140" t="s">
        <v>302</v>
      </c>
      <c r="C43" s="141"/>
      <c r="D43" s="141"/>
      <c r="E43" s="141"/>
      <c r="F43" s="141"/>
      <c r="G43" s="141"/>
      <c r="H43" s="141"/>
      <c r="I43" s="141"/>
      <c r="J43" s="141"/>
      <c r="K43" s="141"/>
      <c r="L43" s="141"/>
      <c r="M43" s="141"/>
      <c r="N43" s="141"/>
      <c r="O43" s="141"/>
      <c r="P43" s="141"/>
      <c r="Q43" s="141"/>
      <c r="R43" s="141"/>
      <c r="S43" s="141"/>
      <c r="T43" s="141"/>
      <c r="U43" s="141"/>
      <c r="V43" s="141"/>
      <c r="W43" s="141"/>
      <c r="X43" s="141"/>
      <c r="Y43" s="141" t="s">
        <v>303</v>
      </c>
      <c r="Z43" s="141"/>
      <c r="AA43" s="141"/>
      <c r="AB43" s="141"/>
      <c r="AC43" s="141"/>
      <c r="AD43" s="141"/>
      <c r="AE43" s="141"/>
      <c r="AF43" s="141"/>
      <c r="AG43" s="141"/>
      <c r="AH43" s="141"/>
      <c r="AI43" s="141"/>
      <c r="AJ43" s="141" t="s">
        <v>304</v>
      </c>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29"/>
      <c r="BL43" s="7"/>
      <c r="BM43" s="16"/>
      <c r="BN43" s="7"/>
      <c r="BO43" s="7"/>
      <c r="BP43" s="7"/>
      <c r="BQ43" s="7"/>
      <c r="BR43" s="7" t="str">
        <f t="shared" si="2"/>
        <v>Edificio ED</v>
      </c>
      <c r="BS43" s="7" t="s">
        <v>326</v>
      </c>
      <c r="BT43" s="7" t="s">
        <v>327</v>
      </c>
      <c r="BV43" s="7"/>
      <c r="BW43" s="7"/>
      <c r="BX43" s="7"/>
      <c r="BY43" s="7" t="s">
        <v>328</v>
      </c>
      <c r="BZ43" s="7"/>
      <c r="CA43" s="7"/>
      <c r="CB43" s="7"/>
      <c r="CC43" s="7"/>
      <c r="CD43" s="7"/>
      <c r="CE43" s="7"/>
      <c r="CF43" s="7"/>
      <c r="CG43" s="7"/>
      <c r="CH43" s="21" t="s">
        <v>329</v>
      </c>
      <c r="CI43" s="22"/>
      <c r="CJ43" s="22"/>
      <c r="CK43" s="22"/>
      <c r="CL43" s="22" t="s">
        <v>330</v>
      </c>
      <c r="CM43" s="23" t="s">
        <v>331</v>
      </c>
      <c r="CN43" s="7"/>
      <c r="CO43" s="7"/>
      <c r="CP43" s="7"/>
      <c r="CQ43" s="7"/>
      <c r="CR43" s="7"/>
      <c r="CS43" s="7"/>
      <c r="CT43" s="7"/>
      <c r="CU43" s="7"/>
      <c r="CV43" s="7"/>
      <c r="CW43" s="7"/>
      <c r="CX43" s="7"/>
      <c r="CY43" s="7"/>
      <c r="CZ43" s="7"/>
      <c r="DA43" s="7" t="s">
        <v>332</v>
      </c>
      <c r="DB43" s="7"/>
      <c r="DC43" s="7"/>
      <c r="DD43" s="49">
        <v>240</v>
      </c>
      <c r="DE43" s="50" t="s">
        <v>333</v>
      </c>
      <c r="DF43" s="7"/>
      <c r="DG43" s="7"/>
      <c r="DH43" s="7"/>
      <c r="DI43" s="7"/>
      <c r="DJ43" s="7"/>
      <c r="DK43" s="7"/>
      <c r="DL43" s="7"/>
      <c r="DM43" s="7"/>
      <c r="DN43" s="7"/>
      <c r="DO43" s="7"/>
      <c r="DP43" s="7"/>
      <c r="DQ43" s="7"/>
      <c r="DR43" s="7"/>
      <c r="DS43" s="7"/>
      <c r="DT43" s="7"/>
      <c r="DU43" s="7"/>
      <c r="DV43" s="7"/>
      <c r="DW43" s="7"/>
      <c r="DX43" s="7"/>
      <c r="DY43" s="7"/>
      <c r="DZ43" s="12"/>
      <c r="EM43" s="7"/>
      <c r="XFD43" t="s">
        <v>334</v>
      </c>
    </row>
    <row r="44" spans="1:16384" s="20" customFormat="1" ht="16.5" customHeight="1" thickBot="1" x14ac:dyDescent="0.3">
      <c r="A44" s="1"/>
      <c r="B44" s="238" t="s">
        <v>1090</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t="s">
        <v>1091</v>
      </c>
      <c r="Z44" s="120"/>
      <c r="AA44" s="120"/>
      <c r="AB44" s="120"/>
      <c r="AC44" s="120"/>
      <c r="AD44" s="120"/>
      <c r="AE44" s="120"/>
      <c r="AF44" s="120"/>
      <c r="AG44" s="120"/>
      <c r="AH44" s="120"/>
      <c r="AI44" s="120"/>
      <c r="AJ44" s="120" t="s">
        <v>1092</v>
      </c>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5"/>
      <c r="BL44" s="7" t="str">
        <f>IF(B44="","ojo","ok")</f>
        <v>ok</v>
      </c>
      <c r="BM44" s="16" t="str">
        <f>IF(Y44="","ojo","ok")</f>
        <v>ok</v>
      </c>
      <c r="BN44" s="7" t="str">
        <f>IF(AJ44="","ojo","ok")</f>
        <v>ok</v>
      </c>
      <c r="BO44" s="7" t="str">
        <f>+IF(OR(BL44="ojo",BM44="ojo",BN44="ojo"),"ojo","Ok")</f>
        <v>Ok</v>
      </c>
      <c r="BP44" s="7"/>
      <c r="BQ44" s="7"/>
      <c r="BR44" s="7" t="str">
        <f t="shared" si="2"/>
        <v>Entrada EN</v>
      </c>
      <c r="BS44" s="7" t="s">
        <v>335</v>
      </c>
      <c r="BT44" s="7" t="s">
        <v>336</v>
      </c>
      <c r="BV44" s="7"/>
      <c r="BW44" s="7"/>
      <c r="BX44" s="7"/>
      <c r="BY44" s="7" t="s">
        <v>337</v>
      </c>
      <c r="BZ44" s="7"/>
      <c r="CA44" s="7"/>
      <c r="CB44" s="7"/>
      <c r="CC44" s="7"/>
      <c r="CD44" s="7"/>
      <c r="CE44" s="7"/>
      <c r="CF44" s="7"/>
      <c r="CG44" s="7"/>
      <c r="CH44" s="61" t="s">
        <v>338</v>
      </c>
      <c r="CI44" s="22"/>
      <c r="CJ44" s="22"/>
      <c r="CK44" s="22"/>
      <c r="CL44" s="22" t="s">
        <v>339</v>
      </c>
      <c r="CM44" s="23" t="s">
        <v>340</v>
      </c>
      <c r="CN44" s="7"/>
      <c r="CO44" s="7"/>
      <c r="CP44" s="7"/>
      <c r="CQ44" s="7"/>
      <c r="CR44" s="7"/>
      <c r="CS44" s="7" t="str">
        <f>IF(B44="","ojo","ok")</f>
        <v>ok</v>
      </c>
      <c r="CT44" s="7"/>
      <c r="CU44" s="7"/>
      <c r="CV44" s="7"/>
      <c r="CW44" s="7"/>
      <c r="CX44" s="7"/>
      <c r="CY44" s="7"/>
      <c r="CZ44" s="7"/>
      <c r="DA44" s="7" t="s">
        <v>117</v>
      </c>
      <c r="DB44" s="7"/>
      <c r="DC44" s="7"/>
      <c r="DD44" s="18">
        <v>311</v>
      </c>
      <c r="DE44" s="18" t="s">
        <v>341</v>
      </c>
      <c r="DF44" s="7"/>
      <c r="DG44" s="7"/>
      <c r="DH44" s="7"/>
      <c r="DI44" s="7"/>
      <c r="DJ44" s="7"/>
      <c r="DK44" s="7"/>
      <c r="DL44" s="7"/>
      <c r="DM44" s="7"/>
      <c r="DN44" s="7"/>
      <c r="DO44" s="7"/>
      <c r="DP44" s="7"/>
      <c r="DQ44" s="7"/>
      <c r="DR44" s="7"/>
      <c r="DS44" s="7"/>
      <c r="DT44" s="7"/>
      <c r="DU44" s="7"/>
      <c r="DV44" s="7"/>
      <c r="DW44" s="7"/>
      <c r="DX44" s="7"/>
      <c r="DY44" s="7"/>
      <c r="DZ44" s="12"/>
      <c r="EM44" s="7"/>
      <c r="XFD44" t="s">
        <v>342</v>
      </c>
    </row>
    <row r="45" spans="1:16384" s="20" customFormat="1" ht="16.5" customHeight="1" thickBot="1" x14ac:dyDescent="0.3">
      <c r="A45" s="1"/>
      <c r="B45" s="115" t="s">
        <v>155</v>
      </c>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9" t="s">
        <v>12</v>
      </c>
      <c r="AD45" s="119"/>
      <c r="AE45" s="119" t="s">
        <v>343</v>
      </c>
      <c r="AF45" s="119"/>
      <c r="AG45" s="119"/>
      <c r="AH45" s="119"/>
      <c r="AI45" s="119"/>
      <c r="AJ45" s="119" t="s">
        <v>344</v>
      </c>
      <c r="AK45" s="119"/>
      <c r="AL45" s="119"/>
      <c r="AM45" s="119"/>
      <c r="AN45" s="119"/>
      <c r="AO45" s="119"/>
      <c r="AP45" s="119"/>
      <c r="AQ45" s="119"/>
      <c r="AR45" s="119"/>
      <c r="AS45" s="119" t="s">
        <v>345</v>
      </c>
      <c r="AT45" s="119"/>
      <c r="AU45" s="119"/>
      <c r="AV45" s="119"/>
      <c r="AW45" s="119"/>
      <c r="AX45" s="119"/>
      <c r="AY45" s="119"/>
      <c r="AZ45" s="119"/>
      <c r="BA45" s="119"/>
      <c r="BB45" s="119"/>
      <c r="BC45" s="119"/>
      <c r="BD45" s="119"/>
      <c r="BE45" s="119"/>
      <c r="BF45" s="119"/>
      <c r="BG45" s="119"/>
      <c r="BH45" s="119"/>
      <c r="BI45" s="119"/>
      <c r="BJ45" s="119"/>
      <c r="BK45" s="15"/>
      <c r="BL45" s="7">
        <v>1</v>
      </c>
      <c r="BM45" s="16">
        <v>2</v>
      </c>
      <c r="BN45" s="7">
        <v>3</v>
      </c>
      <c r="BO45" s="7"/>
      <c r="BP45" s="7"/>
      <c r="BQ45" s="7"/>
      <c r="BR45" s="7" t="str">
        <f t="shared" si="2"/>
        <v>Esquina EQ</v>
      </c>
      <c r="BS45" s="7" t="s">
        <v>346</v>
      </c>
      <c r="BT45" s="7" t="s">
        <v>347</v>
      </c>
      <c r="BV45" s="7"/>
      <c r="BW45" s="7"/>
      <c r="BX45" s="7"/>
      <c r="BY45" s="7" t="s">
        <v>348</v>
      </c>
      <c r="BZ45" s="7"/>
      <c r="CA45" s="7"/>
      <c r="CB45" s="7"/>
      <c r="CC45" s="7"/>
      <c r="CD45" s="7"/>
      <c r="CE45" s="7"/>
      <c r="CF45" s="7"/>
      <c r="CG45" s="7"/>
      <c r="CH45" s="62">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349</v>
      </c>
      <c r="DF45" s="7"/>
      <c r="DG45" s="7"/>
      <c r="DH45" s="7"/>
      <c r="DI45" s="7"/>
      <c r="DJ45" s="7"/>
      <c r="DK45" s="7"/>
      <c r="DL45" s="7"/>
      <c r="DM45" s="7"/>
      <c r="DN45" s="7"/>
      <c r="DO45" s="7"/>
      <c r="DP45" s="7"/>
      <c r="DQ45" s="7"/>
      <c r="DR45" s="7"/>
      <c r="DS45" s="7"/>
      <c r="DT45" s="7"/>
      <c r="DU45" s="7"/>
      <c r="DV45" s="7"/>
      <c r="DW45" s="7"/>
      <c r="DX45" s="7"/>
      <c r="DY45" s="7"/>
      <c r="DZ45" s="12"/>
      <c r="EM45" s="7"/>
      <c r="EN45" s="232"/>
      <c r="EO45" s="233"/>
      <c r="EP45" s="233"/>
      <c r="EQ45" s="233"/>
      <c r="ER45" s="234"/>
      <c r="XFD45" t="s">
        <v>350</v>
      </c>
    </row>
    <row r="46" spans="1:16384" s="20" customFormat="1" ht="16.5" customHeight="1" thickBot="1" x14ac:dyDescent="0.3">
      <c r="A46" s="1"/>
      <c r="B46" s="165" t="s">
        <v>33</v>
      </c>
      <c r="C46" s="166"/>
      <c r="D46" s="166"/>
      <c r="E46" s="166"/>
      <c r="F46" s="166"/>
      <c r="G46" s="166"/>
      <c r="H46" s="166"/>
      <c r="I46" s="166"/>
      <c r="J46" s="166"/>
      <c r="K46" s="166"/>
      <c r="L46" s="166"/>
      <c r="M46" s="167"/>
      <c r="N46" s="194" t="s">
        <v>174</v>
      </c>
      <c r="O46" s="235"/>
      <c r="P46" s="235"/>
      <c r="Q46" s="195"/>
      <c r="R46" s="236">
        <v>52691210</v>
      </c>
      <c r="S46" s="160"/>
      <c r="T46" s="160"/>
      <c r="U46" s="160"/>
      <c r="V46" s="160"/>
      <c r="W46" s="160"/>
      <c r="X46" s="160"/>
      <c r="Y46" s="160"/>
      <c r="Z46" s="160"/>
      <c r="AA46" s="160"/>
      <c r="AB46" s="160"/>
      <c r="AC46" s="120" t="s">
        <v>51</v>
      </c>
      <c r="AD46" s="120"/>
      <c r="AE46" s="237">
        <v>29032</v>
      </c>
      <c r="AF46" s="120"/>
      <c r="AG46" s="120"/>
      <c r="AH46" s="120"/>
      <c r="AI46" s="120"/>
      <c r="AJ46" s="237">
        <v>35613</v>
      </c>
      <c r="AK46" s="120"/>
      <c r="AL46" s="120"/>
      <c r="AM46" s="120"/>
      <c r="AN46" s="120"/>
      <c r="AO46" s="120"/>
      <c r="AP46" s="120"/>
      <c r="AQ46" s="120"/>
      <c r="AR46" s="120"/>
      <c r="AS46" s="120" t="s">
        <v>1093</v>
      </c>
      <c r="AT46" s="120"/>
      <c r="AU46" s="120"/>
      <c r="AV46" s="120"/>
      <c r="AW46" s="120"/>
      <c r="AX46" s="120"/>
      <c r="AY46" s="120"/>
      <c r="AZ46" s="120"/>
      <c r="BA46" s="120"/>
      <c r="BB46" s="120"/>
      <c r="BC46" s="120"/>
      <c r="BD46" s="120"/>
      <c r="BE46" s="120"/>
      <c r="BF46" s="120"/>
      <c r="BG46" s="120"/>
      <c r="BH46" s="120"/>
      <c r="BI46" s="120"/>
      <c r="BJ46" s="12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351</v>
      </c>
      <c r="BT46" s="7" t="s">
        <v>352</v>
      </c>
      <c r="BV46" s="7"/>
      <c r="BW46" s="7"/>
      <c r="BX46" s="7"/>
      <c r="BY46" s="7" t="s">
        <v>353</v>
      </c>
      <c r="BZ46" s="7"/>
      <c r="CA46" s="7"/>
      <c r="CB46" s="7"/>
      <c r="CC46" s="7"/>
      <c r="CD46" s="7"/>
      <c r="CE46" s="63"/>
      <c r="CF46" s="63"/>
      <c r="CG46" s="63"/>
      <c r="CH46" s="64" t="str">
        <f>IF(AE46="","ojo","ok")</f>
        <v>ok</v>
      </c>
      <c r="CI46" s="7" t="str">
        <f>IF(AJ46="","ojo","ok")</f>
        <v>ok</v>
      </c>
      <c r="CJ46" s="64"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354</v>
      </c>
      <c r="DF46" s="7"/>
      <c r="DG46" s="7"/>
      <c r="DH46" s="7"/>
      <c r="DI46" s="7"/>
      <c r="DJ46" s="7"/>
      <c r="DK46" s="7"/>
      <c r="DL46" s="7"/>
      <c r="DM46" s="7"/>
      <c r="DN46" s="7"/>
      <c r="DO46" s="7"/>
      <c r="DP46" s="7"/>
      <c r="DQ46" s="7"/>
      <c r="DR46" s="7"/>
      <c r="DS46" s="7"/>
      <c r="DT46" s="7"/>
      <c r="DU46" s="7"/>
      <c r="DV46" s="7"/>
      <c r="DW46" s="7"/>
      <c r="DX46" s="7"/>
      <c r="DY46" s="7"/>
      <c r="DZ46" s="12"/>
      <c r="EM46" s="7"/>
      <c r="XFD46" t="s">
        <v>355</v>
      </c>
    </row>
    <row r="47" spans="1:16384" s="9" customFormat="1" ht="16.5" customHeight="1" thickBot="1" x14ac:dyDescent="0.3">
      <c r="A47" s="1"/>
      <c r="B47" s="115" t="s">
        <v>356</v>
      </c>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t="s">
        <v>357</v>
      </c>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65"/>
      <c r="BL47" s="7"/>
      <c r="BM47" s="16"/>
      <c r="BN47" s="7"/>
      <c r="BO47" s="7"/>
      <c r="BP47" s="7"/>
      <c r="BQ47" s="7"/>
      <c r="BR47" s="7" t="str">
        <f t="shared" si="2"/>
        <v>Estación ES</v>
      </c>
      <c r="BS47" s="7" t="s">
        <v>358</v>
      </c>
      <c r="BT47" s="7" t="s">
        <v>359</v>
      </c>
      <c r="BV47" s="7"/>
      <c r="BW47" s="7"/>
      <c r="BX47" s="7"/>
      <c r="BY47" s="7" t="s">
        <v>360</v>
      </c>
      <c r="BZ47" s="7"/>
      <c r="CA47" s="7"/>
      <c r="CB47" s="7"/>
      <c r="CC47" s="7"/>
      <c r="CD47" s="7"/>
      <c r="CE47" s="7"/>
      <c r="CF47" s="7"/>
      <c r="CG47" s="7"/>
      <c r="CH47" s="66"/>
      <c r="DA47" s="9" t="s">
        <v>162</v>
      </c>
      <c r="DD47" s="18">
        <v>322</v>
      </c>
      <c r="DE47" s="18" t="s">
        <v>361</v>
      </c>
      <c r="DZ47" s="12"/>
      <c r="EM47" s="7"/>
      <c r="XFD47" t="s">
        <v>362</v>
      </c>
    </row>
    <row r="48" spans="1:16384" s="9" customFormat="1" ht="16.5" customHeight="1" thickBot="1" x14ac:dyDescent="0.3">
      <c r="A48" s="1"/>
      <c r="B48" s="238" t="s">
        <v>1093</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t="s">
        <v>1094</v>
      </c>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5"/>
      <c r="BL48" s="7" t="str">
        <f>IF(B48="","ojo","ok")</f>
        <v>ok</v>
      </c>
      <c r="BM48" s="16" t="str">
        <f>IF(AE48="","ojo","ok")</f>
        <v>ok</v>
      </c>
      <c r="BN48" s="7"/>
      <c r="BO48" s="7"/>
      <c r="BP48" s="7"/>
      <c r="BQ48" s="7"/>
      <c r="BR48" s="7" t="str">
        <f t="shared" si="2"/>
        <v>Exterior EX</v>
      </c>
      <c r="BS48" s="7" t="s">
        <v>363</v>
      </c>
      <c r="BT48" s="7" t="s">
        <v>364</v>
      </c>
      <c r="BV48" s="7"/>
      <c r="BW48" s="7"/>
      <c r="BX48" s="7"/>
      <c r="BY48" s="7" t="s">
        <v>365</v>
      </c>
      <c r="BZ48" s="7"/>
      <c r="CA48" s="7"/>
      <c r="CB48" s="7"/>
      <c r="CC48" s="7"/>
      <c r="CD48" s="7"/>
      <c r="DA48" s="9" t="s">
        <v>179</v>
      </c>
      <c r="DD48" s="49">
        <v>510</v>
      </c>
      <c r="DE48" s="50" t="s">
        <v>366</v>
      </c>
      <c r="DZ48" s="12"/>
      <c r="EM48" s="7"/>
      <c r="XFD48" t="s">
        <v>367</v>
      </c>
    </row>
    <row r="49" spans="1:143 16384:16384" s="20" customFormat="1" ht="15.75" thickBot="1" x14ac:dyDescent="0.3">
      <c r="A49" s="1"/>
      <c r="B49" s="115" t="s">
        <v>368</v>
      </c>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32" t="s">
        <v>39</v>
      </c>
      <c r="AF49" s="57"/>
      <c r="AG49" s="164" t="s">
        <v>59</v>
      </c>
      <c r="AH49" s="164"/>
      <c r="AI49" s="164"/>
      <c r="AJ49" s="118" t="s">
        <v>36</v>
      </c>
      <c r="AK49" s="118"/>
      <c r="AL49" s="118"/>
      <c r="AM49" s="67" t="s">
        <v>295</v>
      </c>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5"/>
      <c r="BL49" s="7" t="str">
        <f>IF(OR(CONCATENATE(AF49,AJ49)="XX",CONCATENATE(AF49,AJ49)=""),"ojo","ok")</f>
        <v>ok</v>
      </c>
      <c r="BM49" s="16" t="str">
        <f>IF(AJ49="","ojo","ok")</f>
        <v>ok</v>
      </c>
      <c r="BN49" s="7" t="str">
        <f>IF(AND(AF49="x",AN49=""),"OJO","OK")</f>
        <v>OK</v>
      </c>
      <c r="BO49" s="7"/>
      <c r="BP49" s="7"/>
      <c r="BQ49" s="7"/>
      <c r="BR49" s="7" t="str">
        <f>CONCATENATE(BS70," ",BT70)</f>
        <v>Finca FI</v>
      </c>
      <c r="BS49" s="7" t="s">
        <v>369</v>
      </c>
      <c r="BT49" s="7" t="s">
        <v>370</v>
      </c>
      <c r="BV49" s="7"/>
      <c r="BW49" s="7"/>
      <c r="BX49" s="7"/>
      <c r="BY49" s="7" t="s">
        <v>365</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207</v>
      </c>
      <c r="DB49" s="7"/>
      <c r="DC49" s="7"/>
      <c r="DD49" s="49">
        <v>610</v>
      </c>
      <c r="DE49" s="50" t="s">
        <v>371</v>
      </c>
      <c r="DF49" s="7"/>
      <c r="DG49" s="7"/>
      <c r="DH49" s="7"/>
      <c r="DI49" s="7"/>
      <c r="DJ49" s="7"/>
      <c r="DK49" s="7"/>
      <c r="DL49" s="7"/>
      <c r="DM49" s="7"/>
      <c r="DN49" s="7"/>
      <c r="DO49" s="7"/>
      <c r="DP49" s="7"/>
      <c r="DQ49" s="7"/>
      <c r="DR49" s="7"/>
      <c r="DS49" s="7"/>
      <c r="DT49" s="7"/>
      <c r="DU49" s="7"/>
      <c r="DV49" s="7"/>
      <c r="DW49" s="7"/>
      <c r="DX49" s="7"/>
      <c r="DY49" s="7"/>
      <c r="DZ49" s="12"/>
      <c r="EM49" s="7"/>
      <c r="XFD49" t="s">
        <v>372</v>
      </c>
    </row>
    <row r="50" spans="1:143 16384:16384" s="20" customFormat="1" ht="15.75" thickBot="1" x14ac:dyDescent="0.3">
      <c r="A50" s="1"/>
      <c r="B50" s="115" t="s">
        <v>373</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32" t="s">
        <v>39</v>
      </c>
      <c r="AF50" s="57"/>
      <c r="AG50" s="164" t="s">
        <v>59</v>
      </c>
      <c r="AH50" s="164"/>
      <c r="AI50" s="164"/>
      <c r="AJ50" s="118" t="s">
        <v>36</v>
      </c>
      <c r="AK50" s="118"/>
      <c r="AL50" s="118"/>
      <c r="AM50" s="43" t="s">
        <v>295</v>
      </c>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5"/>
      <c r="BL50" s="7" t="str">
        <f>IF(OR(CONCATENATE(AF50,AJ50)="XX",CONCATENATE(AF50,AJ50)=""),"ojo","ok")</f>
        <v>ok</v>
      </c>
      <c r="BM50" s="16" t="str">
        <f>IF(AJ50="","ojo","ok")</f>
        <v>ok</v>
      </c>
      <c r="BN50" s="7" t="str">
        <f>IF(AND(AF50="x",AN50=""),"OJO","OK")</f>
        <v>OK</v>
      </c>
      <c r="BO50" s="7"/>
      <c r="BP50" s="7"/>
      <c r="BQ50" s="7"/>
      <c r="BR50" s="7" t="str">
        <f>CONCATENATE(BS73," ",BT73)</f>
        <v>Local LC</v>
      </c>
      <c r="BS50" s="7" t="s">
        <v>369</v>
      </c>
      <c r="BT50" s="7" t="s">
        <v>370</v>
      </c>
      <c r="BV50" s="7"/>
      <c r="BW50" s="7"/>
      <c r="BX50" s="7"/>
      <c r="BY50" s="7" t="s">
        <v>365</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207</v>
      </c>
      <c r="DB50" s="7"/>
      <c r="DC50" s="7"/>
      <c r="DD50" s="49">
        <v>610</v>
      </c>
      <c r="DE50" s="50" t="s">
        <v>371</v>
      </c>
      <c r="DF50" s="7"/>
      <c r="DG50" s="7"/>
      <c r="DH50" s="7"/>
      <c r="DI50" s="7"/>
      <c r="DJ50" s="7"/>
      <c r="DK50" s="7"/>
      <c r="DL50" s="7"/>
      <c r="DM50" s="7"/>
      <c r="DN50" s="7"/>
      <c r="DO50" s="7"/>
      <c r="DP50" s="7"/>
      <c r="DQ50" s="7"/>
      <c r="DR50" s="7"/>
      <c r="DS50" s="7"/>
      <c r="DT50" s="7"/>
      <c r="DU50" s="7"/>
      <c r="DV50" s="7"/>
      <c r="DW50" s="7"/>
      <c r="DX50" s="7"/>
      <c r="DY50" s="7"/>
      <c r="DZ50" s="12"/>
      <c r="EM50" s="7"/>
      <c r="XFD50" t="s">
        <v>374</v>
      </c>
    </row>
    <row r="51" spans="1:143 16384:16384" s="20" customFormat="1" ht="15.75" thickBot="1" x14ac:dyDescent="0.3">
      <c r="A51" s="1"/>
      <c r="B51" s="217" t="s">
        <v>297</v>
      </c>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32" t="s">
        <v>39</v>
      </c>
      <c r="AF51" s="57"/>
      <c r="AG51" s="164" t="s">
        <v>59</v>
      </c>
      <c r="AH51" s="164"/>
      <c r="AI51" s="164"/>
      <c r="AJ51" s="118" t="s">
        <v>36</v>
      </c>
      <c r="AK51" s="118"/>
      <c r="AL51" s="118"/>
      <c r="AM51" s="43" t="s">
        <v>295</v>
      </c>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375</v>
      </c>
      <c r="BT51" s="7" t="s">
        <v>376</v>
      </c>
      <c r="BV51" s="7"/>
      <c r="BW51" s="7"/>
      <c r="BX51" s="7"/>
      <c r="BY51" s="7" t="s">
        <v>365</v>
      </c>
      <c r="BZ51" s="7"/>
      <c r="CA51" s="7"/>
      <c r="CB51" s="7"/>
      <c r="CC51" s="7"/>
      <c r="CD51" s="7"/>
      <c r="CE51" s="7"/>
      <c r="CF51" s="7"/>
      <c r="CG51" s="7"/>
      <c r="CH51" s="58"/>
      <c r="CI51" s="7"/>
      <c r="CJ51" s="7"/>
      <c r="CK51" s="7"/>
      <c r="CL51" s="7"/>
      <c r="CM51" s="7"/>
      <c r="CN51" s="7"/>
      <c r="CO51" s="7"/>
      <c r="CP51" s="7"/>
      <c r="CQ51" s="7"/>
      <c r="CR51" s="7"/>
      <c r="CS51" s="7"/>
      <c r="CT51" s="7"/>
      <c r="CU51" s="7"/>
      <c r="CV51" s="7"/>
      <c r="CW51" s="7"/>
      <c r="CX51" s="7"/>
      <c r="CY51" s="7"/>
      <c r="CZ51" s="7"/>
      <c r="DA51" s="7" t="s">
        <v>231</v>
      </c>
      <c r="DB51" s="7"/>
      <c r="DC51" s="7"/>
      <c r="DD51" s="49">
        <v>710</v>
      </c>
      <c r="DE51" s="50" t="s">
        <v>377</v>
      </c>
      <c r="DF51" s="7"/>
      <c r="DG51" s="7"/>
      <c r="DH51" s="7"/>
      <c r="DI51" s="7"/>
      <c r="DJ51" s="7"/>
      <c r="DK51" s="7"/>
      <c r="DL51" s="7"/>
      <c r="DM51" s="7"/>
      <c r="DN51" s="7"/>
      <c r="DO51" s="7"/>
      <c r="DP51" s="7"/>
      <c r="DQ51" s="7"/>
      <c r="DR51" s="7"/>
      <c r="DS51" s="7"/>
      <c r="DT51" s="7"/>
      <c r="DU51" s="7"/>
      <c r="DV51" s="7"/>
      <c r="DW51" s="7"/>
      <c r="DX51" s="7"/>
      <c r="DY51" s="7"/>
      <c r="DZ51" s="12"/>
      <c r="EM51" s="7"/>
      <c r="XFD51" t="s">
        <v>378</v>
      </c>
    </row>
    <row r="52" spans="1:143 16384:16384" s="20" customFormat="1" ht="16.5" customHeight="1" thickBot="1" x14ac:dyDescent="0.3">
      <c r="A52" s="1"/>
      <c r="B52" s="239" t="s">
        <v>379</v>
      </c>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15"/>
      <c r="BL52" s="7"/>
      <c r="BM52" s="16"/>
      <c r="BN52" s="7"/>
      <c r="BO52" s="7"/>
      <c r="BP52" s="7"/>
      <c r="BQ52" s="7"/>
      <c r="BR52" s="7"/>
      <c r="BS52" s="7"/>
      <c r="BT52" s="7"/>
      <c r="BV52" s="7"/>
      <c r="BW52" s="7"/>
      <c r="BX52" s="7"/>
      <c r="BY52" s="7"/>
      <c r="BZ52" s="7"/>
      <c r="CA52" s="7"/>
      <c r="CB52" s="7"/>
      <c r="CC52" s="7"/>
      <c r="CD52" s="7"/>
      <c r="CE52" s="7"/>
      <c r="CF52" s="7"/>
      <c r="CG52" s="7"/>
      <c r="CH52" s="58"/>
      <c r="CI52" s="7"/>
      <c r="CJ52" s="7"/>
      <c r="CK52" s="7"/>
      <c r="CL52" s="7"/>
      <c r="CM52" s="7"/>
      <c r="CN52" s="7"/>
      <c r="CO52" s="7"/>
      <c r="CP52" s="7"/>
      <c r="CQ52" s="7"/>
      <c r="CR52" s="7"/>
      <c r="CS52" s="7"/>
      <c r="CT52" s="7"/>
      <c r="CU52" s="7"/>
      <c r="CV52" s="7"/>
      <c r="CW52" s="7"/>
      <c r="CX52" s="7"/>
      <c r="CY52" s="7"/>
      <c r="CZ52" s="7"/>
      <c r="DA52" s="7"/>
      <c r="DB52" s="7"/>
      <c r="DC52" s="7"/>
      <c r="DD52" s="49"/>
      <c r="DE52" s="50"/>
      <c r="DF52" s="7"/>
      <c r="DG52" s="7"/>
      <c r="DH52" s="7"/>
      <c r="DI52" s="7"/>
      <c r="DJ52" s="7"/>
      <c r="DK52" s="7"/>
      <c r="DL52" s="7"/>
      <c r="DM52" s="7"/>
      <c r="DN52" s="7"/>
      <c r="DO52" s="7"/>
      <c r="DP52" s="7"/>
      <c r="DQ52" s="7"/>
      <c r="DR52" s="7"/>
      <c r="DS52" s="7"/>
      <c r="DT52" s="7"/>
      <c r="DU52" s="7"/>
      <c r="DV52" s="7"/>
      <c r="DW52" s="7"/>
      <c r="DX52" s="7"/>
      <c r="DY52" s="7"/>
      <c r="DZ52" s="12"/>
      <c r="EM52" s="7"/>
      <c r="XFD52" t="s">
        <v>380</v>
      </c>
    </row>
    <row r="53" spans="1:143 16384:16384" s="20" customFormat="1" ht="15.75" thickBot="1" x14ac:dyDescent="0.3">
      <c r="A53" s="1"/>
      <c r="B53" s="115" t="s">
        <v>302</v>
      </c>
      <c r="C53" s="116"/>
      <c r="D53" s="116"/>
      <c r="E53" s="116"/>
      <c r="F53" s="116"/>
      <c r="G53" s="116"/>
      <c r="H53" s="116"/>
      <c r="I53" s="116"/>
      <c r="J53" s="116"/>
      <c r="K53" s="116"/>
      <c r="L53" s="116"/>
      <c r="M53" s="116"/>
      <c r="N53" s="116"/>
      <c r="O53" s="116" t="s">
        <v>303</v>
      </c>
      <c r="P53" s="116"/>
      <c r="Q53" s="116"/>
      <c r="R53" s="116"/>
      <c r="S53" s="116"/>
      <c r="T53" s="116"/>
      <c r="U53" s="116"/>
      <c r="V53" s="116"/>
      <c r="W53" s="116"/>
      <c r="X53" s="116"/>
      <c r="Y53" s="116"/>
      <c r="Z53" s="116"/>
      <c r="AA53" s="116" t="s">
        <v>304</v>
      </c>
      <c r="AB53" s="116"/>
      <c r="AC53" s="116"/>
      <c r="AD53" s="116"/>
      <c r="AE53" s="116"/>
      <c r="AF53" s="116"/>
      <c r="AG53" s="116"/>
      <c r="AH53" s="116"/>
      <c r="AI53" s="116"/>
      <c r="AJ53" s="116"/>
      <c r="AK53" s="116"/>
      <c r="AL53" s="116"/>
      <c r="AM53" s="116" t="s">
        <v>155</v>
      </c>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226"/>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9"/>
      <c r="DE53" s="50"/>
      <c r="DF53" s="7"/>
      <c r="DG53" s="7"/>
      <c r="DH53" s="7"/>
      <c r="DI53" s="7"/>
      <c r="DJ53" s="7"/>
      <c r="DK53" s="7"/>
      <c r="DL53" s="7"/>
      <c r="DM53" s="7"/>
      <c r="DN53" s="7"/>
      <c r="DO53" s="7"/>
      <c r="DP53" s="7"/>
      <c r="DQ53" s="7"/>
      <c r="DR53" s="7"/>
      <c r="DS53" s="7"/>
      <c r="DT53" s="7"/>
      <c r="DU53" s="7"/>
      <c r="DV53" s="7"/>
      <c r="DW53" s="7"/>
      <c r="DX53" s="7"/>
      <c r="DY53" s="7"/>
      <c r="DZ53" s="12"/>
      <c r="EM53" s="7"/>
      <c r="XFD53" t="s">
        <v>381</v>
      </c>
    </row>
    <row r="54" spans="1:143 16384:16384" s="20" customFormat="1" ht="16.5" customHeight="1" thickBot="1" x14ac:dyDescent="0.3">
      <c r="A54" s="1"/>
      <c r="B54" s="241" t="s">
        <v>306</v>
      </c>
      <c r="C54" s="230"/>
      <c r="D54" s="230"/>
      <c r="E54" s="230"/>
      <c r="F54" s="230"/>
      <c r="G54" s="230"/>
      <c r="H54" s="230"/>
      <c r="I54" s="230"/>
      <c r="J54" s="230"/>
      <c r="K54" s="230"/>
      <c r="L54" s="230"/>
      <c r="M54" s="230"/>
      <c r="N54" s="230"/>
      <c r="O54" s="230" t="s">
        <v>307</v>
      </c>
      <c r="P54" s="230"/>
      <c r="Q54" s="230"/>
      <c r="R54" s="230"/>
      <c r="S54" s="230"/>
      <c r="T54" s="230"/>
      <c r="U54" s="230"/>
      <c r="V54" s="230"/>
      <c r="W54" s="230"/>
      <c r="X54" s="230"/>
      <c r="Y54" s="230"/>
      <c r="Z54" s="230"/>
      <c r="AA54" s="230" t="s">
        <v>308</v>
      </c>
      <c r="AB54" s="230"/>
      <c r="AC54" s="230"/>
      <c r="AD54" s="230"/>
      <c r="AE54" s="230"/>
      <c r="AF54" s="230"/>
      <c r="AG54" s="230"/>
      <c r="AH54" s="230"/>
      <c r="AI54" s="230"/>
      <c r="AJ54" s="230"/>
      <c r="AK54" s="230"/>
      <c r="AL54" s="230"/>
      <c r="AM54" s="231" t="s">
        <v>309</v>
      </c>
      <c r="AN54" s="231"/>
      <c r="AO54" s="231"/>
      <c r="AP54" s="231"/>
      <c r="AQ54" s="231"/>
      <c r="AR54" s="231"/>
      <c r="AS54" s="231"/>
      <c r="AT54" s="231"/>
      <c r="AU54" s="231"/>
      <c r="AV54" s="231"/>
      <c r="AW54" s="231"/>
      <c r="AX54" s="231"/>
      <c r="AY54" s="116" t="s">
        <v>174</v>
      </c>
      <c r="AZ54" s="116"/>
      <c r="BA54" s="116"/>
      <c r="BB54" s="116"/>
      <c r="BC54" s="219" t="s">
        <v>310</v>
      </c>
      <c r="BD54" s="219"/>
      <c r="BE54" s="219"/>
      <c r="BF54" s="219"/>
      <c r="BG54" s="219"/>
      <c r="BH54" s="219"/>
      <c r="BI54" s="219"/>
      <c r="BJ54" s="219"/>
      <c r="BK54" s="59"/>
      <c r="BL54" s="59"/>
      <c r="BM54" s="60"/>
      <c r="BN54" s="7"/>
      <c r="BO54" s="7"/>
      <c r="BP54" s="7"/>
      <c r="BQ54" s="7"/>
      <c r="BR54" s="7"/>
      <c r="BS54" s="7"/>
      <c r="BT54" s="7"/>
      <c r="BV54" s="7"/>
      <c r="BW54" s="7"/>
      <c r="BX54" s="7"/>
      <c r="BY54" s="7"/>
      <c r="BZ54" s="7"/>
      <c r="CA54" s="7"/>
      <c r="CB54" s="7"/>
      <c r="CC54" s="7"/>
      <c r="CD54" s="7"/>
      <c r="CE54" s="7"/>
      <c r="CF54" s="7"/>
      <c r="CG54" s="7"/>
      <c r="CH54" s="61"/>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382</v>
      </c>
    </row>
    <row r="55" spans="1:143 16384:16384" s="20" customFormat="1" ht="75" customHeight="1" thickBot="1" x14ac:dyDescent="0.3">
      <c r="A55" s="1"/>
      <c r="B55" s="246" t="s">
        <v>383</v>
      </c>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33"/>
      <c r="BL55" s="7"/>
      <c r="BM55" s="16"/>
      <c r="BN55" s="7"/>
      <c r="BO55" s="7"/>
      <c r="BP55" s="7"/>
      <c r="BQ55" s="7"/>
      <c r="BR55" s="7" t="str">
        <f>CONCATENATE(BS74," ",BT74)</f>
        <v>Parque PQ</v>
      </c>
      <c r="BS55" s="7" t="s">
        <v>384</v>
      </c>
      <c r="BT55" s="7" t="s">
        <v>385</v>
      </c>
      <c r="BV55" s="7"/>
      <c r="BW55" s="7"/>
      <c r="BX55" s="7"/>
      <c r="BY55" s="7" t="s">
        <v>365</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314</v>
      </c>
      <c r="DB55" s="7"/>
      <c r="DC55" s="7"/>
      <c r="DD55" s="49">
        <v>721</v>
      </c>
      <c r="DE55" s="50" t="s">
        <v>386</v>
      </c>
      <c r="DF55" s="7"/>
      <c r="DG55" s="7"/>
      <c r="DH55" s="7"/>
      <c r="DI55" s="7"/>
      <c r="DJ55" s="7"/>
      <c r="DK55" s="7"/>
      <c r="DL55" s="7"/>
      <c r="DM55" s="7"/>
      <c r="DN55" s="7"/>
      <c r="DO55" s="7"/>
      <c r="DP55" s="7"/>
      <c r="DQ55" s="7"/>
      <c r="DR55" s="7"/>
      <c r="DS55" s="7"/>
      <c r="DT55" s="7"/>
      <c r="DU55" s="7"/>
      <c r="DV55" s="7"/>
      <c r="DW55" s="7"/>
      <c r="DX55" s="7"/>
      <c r="DY55" s="7"/>
      <c r="DZ55" s="12"/>
      <c r="EM55" s="7"/>
      <c r="XFD55" t="s">
        <v>387</v>
      </c>
    </row>
    <row r="56" spans="1:143 16384:16384" s="20" customFormat="1" ht="11.25" customHeight="1" thickBot="1" x14ac:dyDescent="0.3">
      <c r="A56" s="1"/>
      <c r="B56" s="222" t="s">
        <v>388</v>
      </c>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19"/>
      <c r="BL56" s="7"/>
      <c r="BM56" s="16"/>
      <c r="BN56" s="7"/>
      <c r="BO56" s="7"/>
      <c r="BP56" s="7"/>
      <c r="BQ56" s="7"/>
      <c r="BR56" s="7" t="str">
        <f>CONCATENATE(BS75," ",BT75)</f>
        <v>Parqueadero PA</v>
      </c>
      <c r="BS56" s="7" t="s">
        <v>389</v>
      </c>
      <c r="BT56" s="7" t="s">
        <v>390</v>
      </c>
      <c r="BU56" s="7"/>
      <c r="BV56" s="7"/>
      <c r="BW56" s="7"/>
      <c r="BX56" s="7"/>
      <c r="BY56" s="7" t="s">
        <v>365</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323</v>
      </c>
      <c r="DB56" s="7"/>
      <c r="DC56" s="7"/>
      <c r="DD56" s="49">
        <v>722</v>
      </c>
      <c r="DE56" s="50" t="s">
        <v>391</v>
      </c>
      <c r="DF56" s="7"/>
      <c r="DG56" s="7"/>
      <c r="DH56" s="7"/>
      <c r="DI56" s="7"/>
      <c r="DJ56" s="7"/>
      <c r="DK56" s="7"/>
      <c r="DL56" s="7"/>
      <c r="DM56" s="7"/>
      <c r="DN56" s="7"/>
      <c r="DO56" s="7"/>
      <c r="DP56" s="7"/>
      <c r="DQ56" s="7"/>
      <c r="DR56" s="7"/>
      <c r="DS56" s="7"/>
      <c r="DT56" s="7"/>
      <c r="DU56" s="7"/>
      <c r="DV56" s="7"/>
      <c r="DW56" s="7"/>
      <c r="DX56" s="7"/>
      <c r="DY56" s="7"/>
      <c r="DZ56" s="12"/>
      <c r="EM56" s="7"/>
      <c r="XFD56" t="s">
        <v>392</v>
      </c>
    </row>
    <row r="57" spans="1:143 16384:16384" s="20" customFormat="1" ht="33" customHeight="1" thickBot="1" x14ac:dyDescent="0.3">
      <c r="A57" s="1"/>
      <c r="B57" s="248" t="s">
        <v>174</v>
      </c>
      <c r="C57" s="242"/>
      <c r="D57" s="164" t="s">
        <v>393</v>
      </c>
      <c r="E57" s="164"/>
      <c r="F57" s="164"/>
      <c r="G57" s="164"/>
      <c r="H57" s="164"/>
      <c r="I57" s="164"/>
      <c r="J57" s="164"/>
      <c r="K57" s="164" t="s">
        <v>394</v>
      </c>
      <c r="L57" s="164"/>
      <c r="M57" s="164"/>
      <c r="N57" s="164"/>
      <c r="O57" s="164"/>
      <c r="P57" s="164"/>
      <c r="Q57" s="164" t="s">
        <v>395</v>
      </c>
      <c r="R57" s="164"/>
      <c r="S57" s="164"/>
      <c r="T57" s="164"/>
      <c r="U57" s="164"/>
      <c r="V57" s="164"/>
      <c r="W57" s="164"/>
      <c r="X57" s="164"/>
      <c r="Y57" s="164"/>
      <c r="Z57" s="250" t="s">
        <v>396</v>
      </c>
      <c r="AA57" s="250"/>
      <c r="AB57" s="250"/>
      <c r="AC57" s="250"/>
      <c r="AD57" s="242" t="s">
        <v>397</v>
      </c>
      <c r="AE57" s="250" t="s">
        <v>297</v>
      </c>
      <c r="AF57" s="250"/>
      <c r="AG57" s="242" t="s">
        <v>397</v>
      </c>
      <c r="AH57" s="242"/>
      <c r="AI57" s="242"/>
      <c r="AJ57" s="244" t="s">
        <v>300</v>
      </c>
      <c r="AK57" s="244"/>
      <c r="AL57" s="244"/>
      <c r="AM57" s="244"/>
      <c r="AN57" s="244"/>
      <c r="AO57" s="244"/>
      <c r="AP57" s="244"/>
      <c r="AQ57" s="244"/>
      <c r="AR57" s="244"/>
      <c r="AS57" s="244"/>
      <c r="AT57" s="244"/>
      <c r="AU57" s="244"/>
      <c r="AV57" s="244"/>
      <c r="AW57" s="244"/>
      <c r="AX57" s="244"/>
      <c r="AY57" s="244"/>
      <c r="AZ57" s="244"/>
      <c r="BA57" s="244"/>
      <c r="BB57" s="244"/>
      <c r="BC57" s="244"/>
      <c r="BD57" s="244"/>
      <c r="BE57" s="244"/>
      <c r="BF57" s="245" t="s">
        <v>398</v>
      </c>
      <c r="BG57" s="245"/>
      <c r="BH57" s="245"/>
      <c r="BI57" s="245"/>
      <c r="BJ57" s="244" t="s">
        <v>399</v>
      </c>
      <c r="BK57" s="68"/>
      <c r="BL57" s="69"/>
      <c r="BM57" s="16"/>
      <c r="BN57" s="7"/>
      <c r="BO57" s="7"/>
      <c r="BP57" s="7"/>
      <c r="BQ57" s="7"/>
      <c r="BR57" s="7" t="str">
        <f>CONCATENATE(BS76," ",BT76)</f>
        <v>Pasaje PJ</v>
      </c>
      <c r="BS57" s="7" t="s">
        <v>400</v>
      </c>
      <c r="BT57" s="7" t="s">
        <v>401</v>
      </c>
      <c r="BU57" s="7"/>
      <c r="BV57" s="7"/>
      <c r="BW57" s="7"/>
      <c r="BX57" s="7"/>
      <c r="BY57" s="7" t="s">
        <v>402</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337</v>
      </c>
      <c r="DB57" s="7"/>
      <c r="DC57" s="7"/>
      <c r="DD57" s="49">
        <v>723</v>
      </c>
      <c r="DE57" s="50" t="s">
        <v>403</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3">
      <c r="A58" s="1"/>
      <c r="B58" s="249"/>
      <c r="C58" s="243"/>
      <c r="D58" s="164"/>
      <c r="E58" s="164"/>
      <c r="F58" s="164"/>
      <c r="G58" s="164"/>
      <c r="H58" s="164"/>
      <c r="I58" s="164"/>
      <c r="J58" s="164"/>
      <c r="K58" s="164"/>
      <c r="L58" s="164"/>
      <c r="M58" s="164"/>
      <c r="N58" s="164"/>
      <c r="O58" s="164"/>
      <c r="P58" s="164"/>
      <c r="Q58" s="164"/>
      <c r="R58" s="164"/>
      <c r="S58" s="164"/>
      <c r="T58" s="164"/>
      <c r="U58" s="164"/>
      <c r="V58" s="164"/>
      <c r="W58" s="164"/>
      <c r="X58" s="164"/>
      <c r="Y58" s="164"/>
      <c r="Z58" s="251"/>
      <c r="AA58" s="251"/>
      <c r="AB58" s="251"/>
      <c r="AC58" s="251"/>
      <c r="AD58" s="243"/>
      <c r="AE58" s="251"/>
      <c r="AF58" s="251"/>
      <c r="AG58" s="243"/>
      <c r="AH58" s="243"/>
      <c r="AI58" s="243"/>
      <c r="AJ58" s="164" t="s">
        <v>393</v>
      </c>
      <c r="AK58" s="164"/>
      <c r="AL58" s="164"/>
      <c r="AM58" s="164"/>
      <c r="AN58" s="164"/>
      <c r="AO58" s="164"/>
      <c r="AP58" s="164" t="s">
        <v>394</v>
      </c>
      <c r="AQ58" s="164"/>
      <c r="AR58" s="164"/>
      <c r="AS58" s="164"/>
      <c r="AT58" s="164"/>
      <c r="AU58" s="164"/>
      <c r="AV58" s="164"/>
      <c r="AW58" s="164" t="s">
        <v>395</v>
      </c>
      <c r="AX58" s="164"/>
      <c r="AY58" s="164"/>
      <c r="AZ58" s="164"/>
      <c r="BA58" s="164"/>
      <c r="BB58" s="164"/>
      <c r="BC58" s="164"/>
      <c r="BD58" s="164"/>
      <c r="BE58" s="164"/>
      <c r="BF58" s="245"/>
      <c r="BG58" s="245"/>
      <c r="BH58" s="245"/>
      <c r="BI58" s="245"/>
      <c r="BJ58" s="244"/>
      <c r="BK58" s="68"/>
      <c r="BL58" s="69"/>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9"/>
      <c r="DE58" s="50"/>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5.75" thickBot="1" x14ac:dyDescent="0.3">
      <c r="A59" s="1"/>
      <c r="B59" s="252">
        <v>1</v>
      </c>
      <c r="C59" s="164"/>
      <c r="D59" s="253" t="s">
        <v>33</v>
      </c>
      <c r="E59" s="253"/>
      <c r="F59" s="253"/>
      <c r="G59" s="253"/>
      <c r="H59" s="253"/>
      <c r="I59" s="253"/>
      <c r="J59" s="253"/>
      <c r="K59" s="254" t="s">
        <v>1095</v>
      </c>
      <c r="L59" s="254"/>
      <c r="M59" s="254"/>
      <c r="N59" s="254"/>
      <c r="O59" s="254"/>
      <c r="P59" s="254"/>
      <c r="Q59" s="255" t="s">
        <v>1100</v>
      </c>
      <c r="R59" s="255"/>
      <c r="S59" s="255"/>
      <c r="T59" s="255"/>
      <c r="U59" s="255"/>
      <c r="V59" s="255"/>
      <c r="W59" s="255"/>
      <c r="X59" s="255"/>
      <c r="Y59" s="255"/>
      <c r="Z59" s="256" t="s">
        <v>59</v>
      </c>
      <c r="AA59" s="257"/>
      <c r="AB59" s="257"/>
      <c r="AC59" s="258"/>
      <c r="AD59" s="70"/>
      <c r="AE59" s="256" t="s">
        <v>59</v>
      </c>
      <c r="AF59" s="258"/>
      <c r="AG59" s="185"/>
      <c r="AH59" s="186"/>
      <c r="AI59" s="187"/>
      <c r="AJ59" s="253"/>
      <c r="AK59" s="253"/>
      <c r="AL59" s="253"/>
      <c r="AM59" s="253"/>
      <c r="AN59" s="253"/>
      <c r="AO59" s="253"/>
      <c r="AP59" s="259"/>
      <c r="AQ59" s="259"/>
      <c r="AR59" s="259"/>
      <c r="AS59" s="259"/>
      <c r="AT59" s="259"/>
      <c r="AU59" s="259"/>
      <c r="AV59" s="259"/>
      <c r="AW59" s="230"/>
      <c r="AX59" s="230"/>
      <c r="AY59" s="230"/>
      <c r="AZ59" s="230"/>
      <c r="BA59" s="230"/>
      <c r="BB59" s="230"/>
      <c r="BC59" s="230"/>
      <c r="BD59" s="230"/>
      <c r="BE59" s="230"/>
      <c r="BF59" s="260"/>
      <c r="BG59" s="260"/>
      <c r="BH59" s="260"/>
      <c r="BI59" s="260"/>
      <c r="BJ59" s="71"/>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404</v>
      </c>
      <c r="BT59" s="7" t="s">
        <v>405</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348</v>
      </c>
      <c r="DB59" s="7"/>
      <c r="DC59" s="7"/>
      <c r="DD59" s="49">
        <v>729</v>
      </c>
      <c r="DE59" s="50" t="s">
        <v>406</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2" customFormat="1" ht="15.75" thickBot="1" x14ac:dyDescent="0.3">
      <c r="A60" s="1"/>
      <c r="B60" s="252">
        <f>+B59+1</f>
        <v>2</v>
      </c>
      <c r="C60" s="164"/>
      <c r="D60" s="253" t="s">
        <v>33</v>
      </c>
      <c r="E60" s="253"/>
      <c r="F60" s="253"/>
      <c r="G60" s="253"/>
      <c r="H60" s="253"/>
      <c r="I60" s="253"/>
      <c r="J60" s="253"/>
      <c r="K60" s="254" t="s">
        <v>1096</v>
      </c>
      <c r="L60" s="254"/>
      <c r="M60" s="254"/>
      <c r="N60" s="254"/>
      <c r="O60" s="254"/>
      <c r="P60" s="254"/>
      <c r="Q60" s="255" t="s">
        <v>1101</v>
      </c>
      <c r="R60" s="255"/>
      <c r="S60" s="255"/>
      <c r="T60" s="255"/>
      <c r="U60" s="255"/>
      <c r="V60" s="255"/>
      <c r="W60" s="255"/>
      <c r="X60" s="255"/>
      <c r="Y60" s="255"/>
      <c r="Z60" s="256" t="s">
        <v>59</v>
      </c>
      <c r="AA60" s="257"/>
      <c r="AB60" s="257"/>
      <c r="AC60" s="258"/>
      <c r="AD60" s="70"/>
      <c r="AE60" s="256" t="s">
        <v>59</v>
      </c>
      <c r="AF60" s="258"/>
      <c r="AG60" s="185"/>
      <c r="AH60" s="186"/>
      <c r="AI60" s="187"/>
      <c r="AJ60" s="253"/>
      <c r="AK60" s="253"/>
      <c r="AL60" s="253"/>
      <c r="AM60" s="253"/>
      <c r="AN60" s="253"/>
      <c r="AO60" s="253"/>
      <c r="AP60" s="259"/>
      <c r="AQ60" s="259"/>
      <c r="AR60" s="259"/>
      <c r="AS60" s="259"/>
      <c r="AT60" s="259"/>
      <c r="AU60" s="259"/>
      <c r="AV60" s="259"/>
      <c r="AW60" s="230"/>
      <c r="AX60" s="230"/>
      <c r="AY60" s="230"/>
      <c r="AZ60" s="230"/>
      <c r="BA60" s="230"/>
      <c r="BB60" s="230"/>
      <c r="BC60" s="230"/>
      <c r="BD60" s="230"/>
      <c r="BE60" s="230"/>
      <c r="BF60" s="260"/>
      <c r="BG60" s="260"/>
      <c r="BH60" s="260"/>
      <c r="BI60" s="260"/>
      <c r="BJ60" s="71"/>
      <c r="BK60" s="15"/>
      <c r="BL60" s="7" t="str">
        <f t="shared" si="4"/>
        <v>ok</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407</v>
      </c>
      <c r="BT60" s="7" t="s">
        <v>408</v>
      </c>
      <c r="BU60" s="7"/>
      <c r="BV60" s="7"/>
      <c r="BW60" s="7"/>
      <c r="BX60" s="7"/>
      <c r="BY60" s="7" t="s">
        <v>40</v>
      </c>
      <c r="BZ60" s="7"/>
      <c r="CA60" s="7"/>
      <c r="CB60" s="7"/>
      <c r="CC60" s="7"/>
      <c r="CD60" s="7"/>
      <c r="CE60" s="7"/>
      <c r="CF60" s="7"/>
      <c r="CG60" s="7"/>
      <c r="CJ60" s="7" t="str">
        <f t="shared" si="10"/>
        <v>ok</v>
      </c>
      <c r="CK60" s="7" t="str">
        <f t="shared" si="11"/>
        <v>ok</v>
      </c>
      <c r="DA60" s="72" t="s">
        <v>353</v>
      </c>
      <c r="DD60" s="49">
        <v>811</v>
      </c>
      <c r="DE60" s="50" t="s">
        <v>409</v>
      </c>
      <c r="DZ60" s="12"/>
    </row>
    <row r="61" spans="1:143 16384:16384" s="20" customFormat="1" ht="15.75" thickBot="1" x14ac:dyDescent="0.3">
      <c r="A61" s="1"/>
      <c r="B61" s="252">
        <f>+B60+1</f>
        <v>3</v>
      </c>
      <c r="C61" s="164"/>
      <c r="D61" s="253" t="s">
        <v>33</v>
      </c>
      <c r="E61" s="253"/>
      <c r="F61" s="253"/>
      <c r="G61" s="253"/>
      <c r="H61" s="253"/>
      <c r="I61" s="253"/>
      <c r="J61" s="253"/>
      <c r="K61" s="254" t="s">
        <v>1097</v>
      </c>
      <c r="L61" s="254"/>
      <c r="M61" s="254"/>
      <c r="N61" s="254"/>
      <c r="O61" s="254"/>
      <c r="P61" s="254"/>
      <c r="Q61" s="255" t="s">
        <v>1102</v>
      </c>
      <c r="R61" s="255"/>
      <c r="S61" s="255"/>
      <c r="T61" s="255"/>
      <c r="U61" s="255"/>
      <c r="V61" s="255"/>
      <c r="W61" s="255"/>
      <c r="X61" s="255"/>
      <c r="Y61" s="255"/>
      <c r="Z61" s="256" t="s">
        <v>59</v>
      </c>
      <c r="AA61" s="257"/>
      <c r="AB61" s="257"/>
      <c r="AC61" s="258"/>
      <c r="AD61" s="70"/>
      <c r="AE61" s="256" t="s">
        <v>59</v>
      </c>
      <c r="AF61" s="258"/>
      <c r="AG61" s="185"/>
      <c r="AH61" s="186"/>
      <c r="AI61" s="187"/>
      <c r="AJ61" s="253"/>
      <c r="AK61" s="253"/>
      <c r="AL61" s="253"/>
      <c r="AM61" s="253"/>
      <c r="AN61" s="253"/>
      <c r="AO61" s="253"/>
      <c r="AP61" s="259"/>
      <c r="AQ61" s="259"/>
      <c r="AR61" s="259"/>
      <c r="AS61" s="259"/>
      <c r="AT61" s="259"/>
      <c r="AU61" s="259"/>
      <c r="AV61" s="259"/>
      <c r="AW61" s="230"/>
      <c r="AX61" s="230"/>
      <c r="AY61" s="230"/>
      <c r="AZ61" s="230"/>
      <c r="BA61" s="230"/>
      <c r="BB61" s="230"/>
      <c r="BC61" s="230"/>
      <c r="BD61" s="230"/>
      <c r="BE61" s="230"/>
      <c r="BF61" s="260"/>
      <c r="BG61" s="260"/>
      <c r="BH61" s="260"/>
      <c r="BI61" s="260"/>
      <c r="BJ61" s="71"/>
      <c r="BK61" s="15"/>
      <c r="BL61" s="7" t="str">
        <f t="shared" si="4"/>
        <v>ok</v>
      </c>
      <c r="BM61" s="16" t="str">
        <f t="shared" si="5"/>
        <v>ojo</v>
      </c>
      <c r="BN61" s="7" t="str">
        <f t="shared" si="6"/>
        <v>ojo</v>
      </c>
      <c r="BO61" s="7" t="str">
        <f t="shared" si="7"/>
        <v>ojo</v>
      </c>
      <c r="BP61" s="7" t="str">
        <f t="shared" si="8"/>
        <v>ojo</v>
      </c>
      <c r="BQ61" s="7" t="str">
        <f t="shared" si="12"/>
        <v>ojo</v>
      </c>
      <c r="BR61" s="7" t="str">
        <f t="shared" si="9"/>
        <v>Pent-House PN</v>
      </c>
      <c r="BS61" s="7" t="s">
        <v>410</v>
      </c>
      <c r="BT61" s="7" t="s">
        <v>411</v>
      </c>
      <c r="BU61" s="7"/>
      <c r="BV61" s="7"/>
      <c r="BW61" s="7"/>
      <c r="BX61" s="7"/>
      <c r="BY61" s="7" t="s">
        <v>60</v>
      </c>
      <c r="BZ61" s="7"/>
      <c r="CA61" s="7"/>
      <c r="CB61" s="7"/>
      <c r="CC61" s="7"/>
      <c r="CD61" s="7"/>
      <c r="CE61" s="72"/>
      <c r="CF61" s="72"/>
      <c r="CG61" s="72"/>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360</v>
      </c>
      <c r="DB61" s="7"/>
      <c r="DC61" s="7"/>
      <c r="DD61" s="49">
        <v>812</v>
      </c>
      <c r="DE61" s="50" t="s">
        <v>412</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5.75" thickBot="1" x14ac:dyDescent="0.3">
      <c r="A62" s="1"/>
      <c r="B62" s="252">
        <f>+B61+1</f>
        <v>4</v>
      </c>
      <c r="C62" s="164"/>
      <c r="D62" s="253" t="s">
        <v>33</v>
      </c>
      <c r="E62" s="253"/>
      <c r="F62" s="253"/>
      <c r="G62" s="253"/>
      <c r="H62" s="253"/>
      <c r="I62" s="253"/>
      <c r="J62" s="253"/>
      <c r="K62" s="254" t="s">
        <v>1098</v>
      </c>
      <c r="L62" s="254"/>
      <c r="M62" s="254"/>
      <c r="N62" s="254"/>
      <c r="O62" s="254"/>
      <c r="P62" s="254"/>
      <c r="Q62" s="255" t="s">
        <v>1103</v>
      </c>
      <c r="R62" s="255"/>
      <c r="S62" s="255"/>
      <c r="T62" s="255"/>
      <c r="U62" s="255"/>
      <c r="V62" s="255"/>
      <c r="W62" s="255"/>
      <c r="X62" s="255"/>
      <c r="Y62" s="255"/>
      <c r="Z62" s="256" t="s">
        <v>59</v>
      </c>
      <c r="AA62" s="257"/>
      <c r="AB62" s="257"/>
      <c r="AC62" s="258"/>
      <c r="AD62" s="70"/>
      <c r="AE62" s="256" t="s">
        <v>59</v>
      </c>
      <c r="AF62" s="258"/>
      <c r="AG62" s="185"/>
      <c r="AH62" s="186"/>
      <c r="AI62" s="187"/>
      <c r="AJ62" s="253"/>
      <c r="AK62" s="253"/>
      <c r="AL62" s="253"/>
      <c r="AM62" s="253"/>
      <c r="AN62" s="253"/>
      <c r="AO62" s="253"/>
      <c r="AP62" s="259"/>
      <c r="AQ62" s="259"/>
      <c r="AR62" s="259"/>
      <c r="AS62" s="259"/>
      <c r="AT62" s="259"/>
      <c r="AU62" s="259"/>
      <c r="AV62" s="259"/>
      <c r="AW62" s="230"/>
      <c r="AX62" s="230"/>
      <c r="AY62" s="230"/>
      <c r="AZ62" s="230"/>
      <c r="BA62" s="230"/>
      <c r="BB62" s="230"/>
      <c r="BC62" s="230"/>
      <c r="BD62" s="230"/>
      <c r="BE62" s="230"/>
      <c r="BF62" s="260"/>
      <c r="BG62" s="260"/>
      <c r="BH62" s="260"/>
      <c r="BI62" s="260"/>
      <c r="BJ62" s="71"/>
      <c r="BK62" s="15"/>
      <c r="BL62" s="7" t="str">
        <f t="shared" si="4"/>
        <v>ok</v>
      </c>
      <c r="BM62" s="16" t="str">
        <f t="shared" si="5"/>
        <v>ojo</v>
      </c>
      <c r="BN62" s="7" t="str">
        <f t="shared" si="6"/>
        <v>ojo</v>
      </c>
      <c r="BO62" s="7" t="str">
        <f t="shared" si="7"/>
        <v>ojo</v>
      </c>
      <c r="BP62" s="7" t="str">
        <f t="shared" si="8"/>
        <v>ojo</v>
      </c>
      <c r="BQ62" s="7" t="str">
        <f t="shared" si="12"/>
        <v>ojo</v>
      </c>
      <c r="BR62" s="7" t="str">
        <f t="shared" si="9"/>
        <v>Piso PI</v>
      </c>
      <c r="BS62" s="7" t="s">
        <v>413</v>
      </c>
      <c r="BT62" s="7" t="s">
        <v>414</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365</v>
      </c>
      <c r="DB62" s="7"/>
      <c r="DC62" s="7"/>
      <c r="DD62" s="49">
        <v>820</v>
      </c>
      <c r="DE62" s="50" t="s">
        <v>415</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5.75" thickBot="1" x14ac:dyDescent="0.3">
      <c r="A63" s="1"/>
      <c r="B63" s="252">
        <f t="shared" ref="B63:B69" si="13">+B62+1</f>
        <v>5</v>
      </c>
      <c r="C63" s="164"/>
      <c r="D63" s="253" t="s">
        <v>33</v>
      </c>
      <c r="E63" s="253"/>
      <c r="F63" s="253"/>
      <c r="G63" s="253"/>
      <c r="H63" s="253"/>
      <c r="I63" s="253"/>
      <c r="J63" s="253"/>
      <c r="K63" s="254" t="s">
        <v>1099</v>
      </c>
      <c r="L63" s="254"/>
      <c r="M63" s="254"/>
      <c r="N63" s="254"/>
      <c r="O63" s="254"/>
      <c r="P63" s="254"/>
      <c r="Q63" s="255" t="s">
        <v>1104</v>
      </c>
      <c r="R63" s="255"/>
      <c r="S63" s="255"/>
      <c r="T63" s="255"/>
      <c r="U63" s="255"/>
      <c r="V63" s="255"/>
      <c r="W63" s="255"/>
      <c r="X63" s="255"/>
      <c r="Y63" s="255"/>
      <c r="Z63" s="256" t="s">
        <v>59</v>
      </c>
      <c r="AA63" s="257"/>
      <c r="AB63" s="257"/>
      <c r="AC63" s="258"/>
      <c r="AD63" s="70"/>
      <c r="AE63" s="256" t="s">
        <v>59</v>
      </c>
      <c r="AF63" s="258"/>
      <c r="AG63" s="185"/>
      <c r="AH63" s="186"/>
      <c r="AI63" s="187"/>
      <c r="AJ63" s="253"/>
      <c r="AK63" s="253"/>
      <c r="AL63" s="253"/>
      <c r="AM63" s="253"/>
      <c r="AN63" s="253"/>
      <c r="AO63" s="253"/>
      <c r="AP63" s="259"/>
      <c r="AQ63" s="259"/>
      <c r="AR63" s="259"/>
      <c r="AS63" s="259"/>
      <c r="AT63" s="259"/>
      <c r="AU63" s="259"/>
      <c r="AV63" s="259"/>
      <c r="AW63" s="230"/>
      <c r="AX63" s="230"/>
      <c r="AY63" s="230"/>
      <c r="AZ63" s="230"/>
      <c r="BA63" s="230"/>
      <c r="BB63" s="230"/>
      <c r="BC63" s="230"/>
      <c r="BD63" s="230"/>
      <c r="BE63" s="230"/>
      <c r="BF63" s="260"/>
      <c r="BG63" s="260"/>
      <c r="BH63" s="260"/>
      <c r="BI63" s="260"/>
      <c r="BJ63" s="71"/>
      <c r="BK63" s="15"/>
      <c r="BL63" s="7" t="str">
        <f t="shared" si="4"/>
        <v>ok</v>
      </c>
      <c r="BM63" s="16" t="str">
        <f t="shared" si="5"/>
        <v>ojo</v>
      </c>
      <c r="BN63" s="7" t="str">
        <f t="shared" si="6"/>
        <v>ojo</v>
      </c>
      <c r="BO63" s="7" t="str">
        <f t="shared" si="7"/>
        <v>ojo</v>
      </c>
      <c r="BP63" s="7" t="str">
        <f t="shared" si="8"/>
        <v>ojo</v>
      </c>
      <c r="BQ63" s="7" t="str">
        <f t="shared" si="12"/>
        <v>ojo</v>
      </c>
      <c r="BR63" s="7" t="str">
        <f t="shared" si="9"/>
        <v>Supermanzana SM</v>
      </c>
      <c r="BS63" s="7" t="s">
        <v>416</v>
      </c>
      <c r="BT63" s="7" t="s">
        <v>417</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365</v>
      </c>
      <c r="DB63" s="7"/>
      <c r="DC63" s="7"/>
      <c r="DD63" s="49">
        <v>891</v>
      </c>
      <c r="DE63" s="50" t="s">
        <v>418</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5.75" thickBot="1" x14ac:dyDescent="0.3">
      <c r="A64" s="1"/>
      <c r="B64" s="252">
        <f t="shared" si="13"/>
        <v>6</v>
      </c>
      <c r="C64" s="164"/>
      <c r="D64" s="253"/>
      <c r="E64" s="253"/>
      <c r="F64" s="253"/>
      <c r="G64" s="253"/>
      <c r="H64" s="253"/>
      <c r="I64" s="253"/>
      <c r="J64" s="253"/>
      <c r="K64" s="254"/>
      <c r="L64" s="254"/>
      <c r="M64" s="254"/>
      <c r="N64" s="254"/>
      <c r="O64" s="254"/>
      <c r="P64" s="254"/>
      <c r="Q64" s="255"/>
      <c r="R64" s="255"/>
      <c r="S64" s="255"/>
      <c r="T64" s="255"/>
      <c r="U64" s="255"/>
      <c r="V64" s="255"/>
      <c r="W64" s="255"/>
      <c r="X64" s="255"/>
      <c r="Y64" s="255"/>
      <c r="Z64" s="256"/>
      <c r="AA64" s="257"/>
      <c r="AB64" s="257"/>
      <c r="AC64" s="258"/>
      <c r="AD64" s="70"/>
      <c r="AE64" s="256"/>
      <c r="AF64" s="258"/>
      <c r="AG64" s="185"/>
      <c r="AH64" s="186"/>
      <c r="AI64" s="187"/>
      <c r="AJ64" s="253"/>
      <c r="AK64" s="253"/>
      <c r="AL64" s="253"/>
      <c r="AM64" s="253"/>
      <c r="AN64" s="253"/>
      <c r="AO64" s="253"/>
      <c r="AP64" s="259"/>
      <c r="AQ64" s="259"/>
      <c r="AR64" s="259"/>
      <c r="AS64" s="259"/>
      <c r="AT64" s="259"/>
      <c r="AU64" s="259"/>
      <c r="AV64" s="259"/>
      <c r="AW64" s="230"/>
      <c r="AX64" s="230"/>
      <c r="AY64" s="230"/>
      <c r="AZ64" s="230"/>
      <c r="BA64" s="230"/>
      <c r="BB64" s="230"/>
      <c r="BC64" s="230"/>
      <c r="BD64" s="230"/>
      <c r="BE64" s="230"/>
      <c r="BF64" s="260"/>
      <c r="BG64" s="260"/>
      <c r="BH64" s="260"/>
      <c r="BI64" s="260"/>
      <c r="BJ64" s="71"/>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419</v>
      </c>
      <c r="BT64" s="7" t="s">
        <v>420</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365</v>
      </c>
      <c r="DB64" s="7"/>
      <c r="DC64" s="7"/>
      <c r="DD64" s="49">
        <v>892</v>
      </c>
      <c r="DE64" s="50" t="s">
        <v>421</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5.75" thickBot="1" x14ac:dyDescent="0.3">
      <c r="A65" s="1"/>
      <c r="B65" s="252">
        <f t="shared" si="13"/>
        <v>7</v>
      </c>
      <c r="C65" s="164"/>
      <c r="D65" s="253"/>
      <c r="E65" s="253"/>
      <c r="F65" s="253"/>
      <c r="G65" s="253"/>
      <c r="H65" s="253"/>
      <c r="I65" s="253"/>
      <c r="J65" s="253"/>
      <c r="K65" s="254"/>
      <c r="L65" s="254"/>
      <c r="M65" s="254"/>
      <c r="N65" s="254"/>
      <c r="O65" s="254"/>
      <c r="P65" s="254"/>
      <c r="Q65" s="255"/>
      <c r="R65" s="255"/>
      <c r="S65" s="255"/>
      <c r="T65" s="255"/>
      <c r="U65" s="255"/>
      <c r="V65" s="255"/>
      <c r="W65" s="255"/>
      <c r="X65" s="255"/>
      <c r="Y65" s="255"/>
      <c r="Z65" s="256"/>
      <c r="AA65" s="257"/>
      <c r="AB65" s="257"/>
      <c r="AC65" s="258"/>
      <c r="AD65" s="70"/>
      <c r="AE65" s="256"/>
      <c r="AF65" s="258"/>
      <c r="AG65" s="185"/>
      <c r="AH65" s="186"/>
      <c r="AI65" s="187"/>
      <c r="AJ65" s="253"/>
      <c r="AK65" s="253"/>
      <c r="AL65" s="253"/>
      <c r="AM65" s="253"/>
      <c r="AN65" s="253"/>
      <c r="AO65" s="253"/>
      <c r="AP65" s="259"/>
      <c r="AQ65" s="259"/>
      <c r="AR65" s="259"/>
      <c r="AS65" s="259"/>
      <c r="AT65" s="259"/>
      <c r="AU65" s="259"/>
      <c r="AV65" s="259"/>
      <c r="AW65" s="230"/>
      <c r="AX65" s="230"/>
      <c r="AY65" s="230"/>
      <c r="AZ65" s="230"/>
      <c r="BA65" s="230"/>
      <c r="BB65" s="230"/>
      <c r="BC65" s="230"/>
      <c r="BD65" s="230"/>
      <c r="BE65" s="230"/>
      <c r="BF65" s="260"/>
      <c r="BG65" s="260"/>
      <c r="BH65" s="260"/>
      <c r="BI65" s="260"/>
      <c r="BJ65" s="71"/>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422</v>
      </c>
      <c r="BT65" s="7" t="s">
        <v>423</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365</v>
      </c>
      <c r="DB65" s="7"/>
      <c r="DC65" s="7"/>
      <c r="DD65" s="49">
        <v>899</v>
      </c>
      <c r="DE65" s="50" t="s">
        <v>424</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5.75" thickBot="1" x14ac:dyDescent="0.3">
      <c r="A66" s="1"/>
      <c r="B66" s="252">
        <f t="shared" si="13"/>
        <v>8</v>
      </c>
      <c r="C66" s="164"/>
      <c r="D66" s="253"/>
      <c r="E66" s="253"/>
      <c r="F66" s="253"/>
      <c r="G66" s="253"/>
      <c r="H66" s="253"/>
      <c r="I66" s="253"/>
      <c r="J66" s="253"/>
      <c r="K66" s="254"/>
      <c r="L66" s="254"/>
      <c r="M66" s="254"/>
      <c r="N66" s="254"/>
      <c r="O66" s="254"/>
      <c r="P66" s="254"/>
      <c r="Q66" s="255"/>
      <c r="R66" s="255"/>
      <c r="S66" s="255"/>
      <c r="T66" s="255"/>
      <c r="U66" s="255"/>
      <c r="V66" s="255"/>
      <c r="W66" s="255"/>
      <c r="X66" s="255"/>
      <c r="Y66" s="255"/>
      <c r="Z66" s="256"/>
      <c r="AA66" s="257"/>
      <c r="AB66" s="257"/>
      <c r="AC66" s="258"/>
      <c r="AD66" s="70"/>
      <c r="AE66" s="256"/>
      <c r="AF66" s="258"/>
      <c r="AG66" s="185"/>
      <c r="AH66" s="186"/>
      <c r="AI66" s="187"/>
      <c r="AJ66" s="253"/>
      <c r="AK66" s="253"/>
      <c r="AL66" s="253"/>
      <c r="AM66" s="253"/>
      <c r="AN66" s="253"/>
      <c r="AO66" s="253"/>
      <c r="AP66" s="259"/>
      <c r="AQ66" s="259"/>
      <c r="AR66" s="259"/>
      <c r="AS66" s="259"/>
      <c r="AT66" s="259"/>
      <c r="AU66" s="259"/>
      <c r="AV66" s="259"/>
      <c r="AW66" s="230"/>
      <c r="AX66" s="230"/>
      <c r="AY66" s="230"/>
      <c r="AZ66" s="230"/>
      <c r="BA66" s="230"/>
      <c r="BB66" s="230"/>
      <c r="BC66" s="230"/>
      <c r="BD66" s="230"/>
      <c r="BE66" s="230"/>
      <c r="BF66" s="260"/>
      <c r="BG66" s="260"/>
      <c r="BH66" s="260"/>
      <c r="BI66" s="260"/>
      <c r="BJ66" s="71"/>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425</v>
      </c>
      <c r="BT66" s="7" t="s">
        <v>426</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365</v>
      </c>
      <c r="DB66" s="7"/>
      <c r="DC66" s="7"/>
      <c r="DD66" s="49">
        <v>910</v>
      </c>
      <c r="DE66" s="50" t="s">
        <v>427</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5.75" thickBot="1" x14ac:dyDescent="0.3">
      <c r="A67" s="1"/>
      <c r="B67" s="252">
        <f t="shared" si="13"/>
        <v>9</v>
      </c>
      <c r="C67" s="164"/>
      <c r="D67" s="253"/>
      <c r="E67" s="253"/>
      <c r="F67" s="253"/>
      <c r="G67" s="253"/>
      <c r="H67" s="253"/>
      <c r="I67" s="253"/>
      <c r="J67" s="253"/>
      <c r="K67" s="254"/>
      <c r="L67" s="254"/>
      <c r="M67" s="254"/>
      <c r="N67" s="254"/>
      <c r="O67" s="254"/>
      <c r="P67" s="254"/>
      <c r="Q67" s="255"/>
      <c r="R67" s="255"/>
      <c r="S67" s="255"/>
      <c r="T67" s="255"/>
      <c r="U67" s="255"/>
      <c r="V67" s="255"/>
      <c r="W67" s="255"/>
      <c r="X67" s="255"/>
      <c r="Y67" s="255"/>
      <c r="Z67" s="256"/>
      <c r="AA67" s="257"/>
      <c r="AB67" s="257"/>
      <c r="AC67" s="258"/>
      <c r="AD67" s="70"/>
      <c r="AE67" s="256"/>
      <c r="AF67" s="258"/>
      <c r="AG67" s="185"/>
      <c r="AH67" s="186"/>
      <c r="AI67" s="187"/>
      <c r="AJ67" s="253"/>
      <c r="AK67" s="253"/>
      <c r="AL67" s="253"/>
      <c r="AM67" s="253"/>
      <c r="AN67" s="253"/>
      <c r="AO67" s="253"/>
      <c r="AP67" s="259"/>
      <c r="AQ67" s="259"/>
      <c r="AR67" s="259"/>
      <c r="AS67" s="259"/>
      <c r="AT67" s="259"/>
      <c r="AU67" s="259"/>
      <c r="AV67" s="259"/>
      <c r="AW67" s="230"/>
      <c r="AX67" s="230"/>
      <c r="AY67" s="230"/>
      <c r="AZ67" s="230"/>
      <c r="BA67" s="230"/>
      <c r="BB67" s="230"/>
      <c r="BC67" s="230"/>
      <c r="BD67" s="230"/>
      <c r="BE67" s="230"/>
      <c r="BF67" s="260"/>
      <c r="BG67" s="260"/>
      <c r="BH67" s="260"/>
      <c r="BI67" s="260"/>
      <c r="BJ67" s="71"/>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428</v>
      </c>
      <c r="BT67" s="7" t="s">
        <v>429</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365</v>
      </c>
      <c r="DB67" s="7"/>
      <c r="DC67" s="7"/>
      <c r="DD67" s="49">
        <v>990</v>
      </c>
      <c r="DE67" s="50" t="s">
        <v>430</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5.75" thickBot="1" x14ac:dyDescent="0.3">
      <c r="A68" s="1"/>
      <c r="B68" s="252">
        <v>10</v>
      </c>
      <c r="C68" s="164"/>
      <c r="D68" s="253"/>
      <c r="E68" s="253"/>
      <c r="F68" s="253"/>
      <c r="G68" s="253"/>
      <c r="H68" s="253"/>
      <c r="I68" s="253"/>
      <c r="J68" s="253"/>
      <c r="K68" s="254"/>
      <c r="L68" s="254"/>
      <c r="M68" s="254"/>
      <c r="N68" s="254"/>
      <c r="O68" s="254"/>
      <c r="P68" s="254"/>
      <c r="Q68" s="255"/>
      <c r="R68" s="255"/>
      <c r="S68" s="255"/>
      <c r="T68" s="255"/>
      <c r="U68" s="255"/>
      <c r="V68" s="255"/>
      <c r="W68" s="255"/>
      <c r="X68" s="255"/>
      <c r="Y68" s="255"/>
      <c r="Z68" s="256"/>
      <c r="AA68" s="257"/>
      <c r="AB68" s="257"/>
      <c r="AC68" s="258"/>
      <c r="AD68" s="70"/>
      <c r="AE68" s="256"/>
      <c r="AF68" s="258"/>
      <c r="AG68" s="185"/>
      <c r="AH68" s="186"/>
      <c r="AI68" s="187"/>
      <c r="AJ68" s="253"/>
      <c r="AK68" s="253"/>
      <c r="AL68" s="253"/>
      <c r="AM68" s="253"/>
      <c r="AN68" s="253"/>
      <c r="AO68" s="253"/>
      <c r="AP68" s="259"/>
      <c r="AQ68" s="259"/>
      <c r="AR68" s="259"/>
      <c r="AS68" s="259"/>
      <c r="AT68" s="259"/>
      <c r="AU68" s="259"/>
      <c r="AV68" s="259"/>
      <c r="AW68" s="230"/>
      <c r="AX68" s="230"/>
      <c r="AY68" s="230"/>
      <c r="AZ68" s="230"/>
      <c r="BA68" s="230"/>
      <c r="BB68" s="230"/>
      <c r="BC68" s="230"/>
      <c r="BD68" s="230"/>
      <c r="BE68" s="230"/>
      <c r="BF68" s="260"/>
      <c r="BG68" s="260"/>
      <c r="BH68" s="260"/>
      <c r="BI68" s="260"/>
      <c r="BJ68" s="71"/>
      <c r="BK68" s="15"/>
      <c r="BL68" s="7" t="str">
        <f t="shared" si="4"/>
        <v>ojo</v>
      </c>
      <c r="BM68" s="16" t="str">
        <f t="shared" si="5"/>
        <v>ojo</v>
      </c>
      <c r="BN68" s="7" t="str">
        <f t="shared" si="6"/>
        <v>ojo</v>
      </c>
      <c r="BO68" s="7" t="str">
        <f t="shared" si="7"/>
        <v>ojo</v>
      </c>
      <c r="BP68" s="7" t="str">
        <f t="shared" si="8"/>
        <v>ojo</v>
      </c>
      <c r="BQ68" s="7" t="str">
        <f t="shared" si="12"/>
        <v>ojo</v>
      </c>
      <c r="BS68" s="7" t="s">
        <v>431</v>
      </c>
      <c r="BT68" s="7" t="s">
        <v>432</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365</v>
      </c>
      <c r="DB68" s="7"/>
      <c r="DC68" s="7"/>
      <c r="DD68" s="49">
        <v>1011</v>
      </c>
      <c r="DE68" s="50" t="s">
        <v>433</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5.75" thickBot="1" x14ac:dyDescent="0.3">
      <c r="A69" s="1"/>
      <c r="B69" s="252">
        <f t="shared" si="13"/>
        <v>11</v>
      </c>
      <c r="C69" s="164"/>
      <c r="D69" s="253"/>
      <c r="E69" s="253"/>
      <c r="F69" s="253"/>
      <c r="G69" s="253"/>
      <c r="H69" s="253"/>
      <c r="I69" s="253"/>
      <c r="J69" s="253"/>
      <c r="K69" s="254"/>
      <c r="L69" s="254"/>
      <c r="M69" s="254"/>
      <c r="N69" s="254"/>
      <c r="O69" s="254"/>
      <c r="P69" s="254"/>
      <c r="Q69" s="255"/>
      <c r="R69" s="255"/>
      <c r="S69" s="255"/>
      <c r="T69" s="255"/>
      <c r="U69" s="255"/>
      <c r="V69" s="255"/>
      <c r="W69" s="255"/>
      <c r="X69" s="255"/>
      <c r="Y69" s="255"/>
      <c r="Z69" s="256"/>
      <c r="AA69" s="257"/>
      <c r="AB69" s="257"/>
      <c r="AC69" s="258"/>
      <c r="AD69" s="70"/>
      <c r="AE69" s="256"/>
      <c r="AF69" s="258"/>
      <c r="AG69" s="185"/>
      <c r="AH69" s="186"/>
      <c r="AI69" s="187"/>
      <c r="AJ69" s="253"/>
      <c r="AK69" s="253"/>
      <c r="AL69" s="253"/>
      <c r="AM69" s="253"/>
      <c r="AN69" s="253"/>
      <c r="AO69" s="253"/>
      <c r="AP69" s="259"/>
      <c r="AQ69" s="259"/>
      <c r="AR69" s="259"/>
      <c r="AS69" s="259"/>
      <c r="AT69" s="259"/>
      <c r="AU69" s="259"/>
      <c r="AV69" s="259"/>
      <c r="AW69" s="230"/>
      <c r="AX69" s="230"/>
      <c r="AY69" s="230"/>
      <c r="AZ69" s="230"/>
      <c r="BA69" s="230"/>
      <c r="BB69" s="230"/>
      <c r="BC69" s="230"/>
      <c r="BD69" s="230"/>
      <c r="BE69" s="230"/>
      <c r="BF69" s="260"/>
      <c r="BG69" s="260"/>
      <c r="BH69" s="260"/>
      <c r="BI69" s="260"/>
      <c r="BJ69" s="71"/>
      <c r="BK69" s="15"/>
      <c r="BL69" s="7" t="str">
        <f t="shared" si="4"/>
        <v>ojo</v>
      </c>
      <c r="BM69" s="16" t="str">
        <f t="shared" si="5"/>
        <v>ojo</v>
      </c>
      <c r="BN69" s="7" t="str">
        <f t="shared" si="6"/>
        <v>ojo</v>
      </c>
      <c r="BO69" s="7" t="str">
        <f t="shared" si="7"/>
        <v>ojo</v>
      </c>
      <c r="BP69" s="7" t="str">
        <f t="shared" si="8"/>
        <v>ojo</v>
      </c>
      <c r="BQ69" s="7" t="str">
        <f t="shared" si="12"/>
        <v>ojo</v>
      </c>
      <c r="BS69" s="7" t="s">
        <v>434</v>
      </c>
      <c r="BT69" s="7" t="s">
        <v>435</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365</v>
      </c>
      <c r="DB69" s="7"/>
      <c r="DC69" s="7"/>
      <c r="DD69" s="49">
        <v>1012</v>
      </c>
      <c r="DE69" s="50" t="s">
        <v>436</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5.75" thickBot="1" x14ac:dyDescent="0.3">
      <c r="A70" s="1"/>
      <c r="B70" s="252">
        <f>+B69+1</f>
        <v>12</v>
      </c>
      <c r="C70" s="164"/>
      <c r="D70" s="253"/>
      <c r="E70" s="253"/>
      <c r="F70" s="253"/>
      <c r="G70" s="253"/>
      <c r="H70" s="253"/>
      <c r="I70" s="253"/>
      <c r="J70" s="253"/>
      <c r="K70" s="254"/>
      <c r="L70" s="254"/>
      <c r="M70" s="254"/>
      <c r="N70" s="254"/>
      <c r="O70" s="254"/>
      <c r="P70" s="254"/>
      <c r="Q70" s="255"/>
      <c r="R70" s="255"/>
      <c r="S70" s="255"/>
      <c r="T70" s="255"/>
      <c r="U70" s="255"/>
      <c r="V70" s="255"/>
      <c r="W70" s="255"/>
      <c r="X70" s="255"/>
      <c r="Y70" s="255"/>
      <c r="Z70" s="256"/>
      <c r="AA70" s="257"/>
      <c r="AB70" s="257"/>
      <c r="AC70" s="258"/>
      <c r="AD70" s="70"/>
      <c r="AE70" s="256"/>
      <c r="AF70" s="258"/>
      <c r="AG70" s="185"/>
      <c r="AH70" s="186"/>
      <c r="AI70" s="187"/>
      <c r="AJ70" s="253"/>
      <c r="AK70" s="253"/>
      <c r="AL70" s="253"/>
      <c r="AM70" s="253"/>
      <c r="AN70" s="253"/>
      <c r="AO70" s="253"/>
      <c r="AP70" s="259"/>
      <c r="AQ70" s="259"/>
      <c r="AR70" s="259"/>
      <c r="AS70" s="259"/>
      <c r="AT70" s="259"/>
      <c r="AU70" s="259"/>
      <c r="AV70" s="259"/>
      <c r="AW70" s="230"/>
      <c r="AX70" s="230"/>
      <c r="AY70" s="230"/>
      <c r="AZ70" s="230"/>
      <c r="BA70" s="230"/>
      <c r="BB70" s="230"/>
      <c r="BC70" s="230"/>
      <c r="BD70" s="230"/>
      <c r="BE70" s="230"/>
      <c r="BF70" s="260"/>
      <c r="BG70" s="260"/>
      <c r="BH70" s="260"/>
      <c r="BI70" s="260"/>
      <c r="BJ70" s="71"/>
      <c r="BK70" s="15"/>
      <c r="BL70" s="7" t="str">
        <f t="shared" si="4"/>
        <v>ojo</v>
      </c>
      <c r="BM70" s="16" t="str">
        <f t="shared" si="5"/>
        <v>ojo</v>
      </c>
      <c r="BN70" s="7" t="str">
        <f t="shared" si="6"/>
        <v>ojo</v>
      </c>
      <c r="BO70" s="7" t="str">
        <f t="shared" si="7"/>
        <v>ojo</v>
      </c>
      <c r="BP70" s="7" t="str">
        <f t="shared" si="8"/>
        <v>ojo</v>
      </c>
      <c r="BQ70" s="7" t="str">
        <f t="shared" si="12"/>
        <v>ojo</v>
      </c>
      <c r="BS70" s="7" t="s">
        <v>437</v>
      </c>
      <c r="BT70" s="7" t="s">
        <v>438</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9">
        <v>1030</v>
      </c>
      <c r="DE70" s="50" t="s">
        <v>439</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3">
      <c r="A71" s="1"/>
      <c r="B71" s="263" t="s">
        <v>440</v>
      </c>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33"/>
      <c r="BL71" s="7"/>
      <c r="BM71" s="16"/>
      <c r="BN71" s="7"/>
      <c r="BO71" s="7"/>
      <c r="BP71" s="7"/>
      <c r="BQ71" s="7"/>
      <c r="BS71" s="7" t="s">
        <v>441</v>
      </c>
      <c r="BT71" s="7" t="s">
        <v>442</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9">
        <v>1051</v>
      </c>
      <c r="DE71" s="50" t="s">
        <v>443</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3">
      <c r="A72" s="1"/>
      <c r="B72" s="73"/>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33"/>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9"/>
      <c r="DE72" s="50"/>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5.75" thickBot="1" x14ac:dyDescent="0.3">
      <c r="A73" s="1"/>
      <c r="B73" s="115" t="s">
        <v>444</v>
      </c>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t="s">
        <v>445</v>
      </c>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63" t="s">
        <v>216</v>
      </c>
      <c r="BB73" s="163"/>
      <c r="BC73" s="163"/>
      <c r="BD73" s="163"/>
      <c r="BE73" s="163"/>
      <c r="BF73" s="163"/>
      <c r="BG73" s="163"/>
      <c r="BH73" s="163"/>
      <c r="BI73" s="163"/>
      <c r="BJ73" s="163"/>
      <c r="BK73" s="45"/>
      <c r="BL73" s="7"/>
      <c r="BM73" s="16"/>
      <c r="BN73" s="7"/>
      <c r="BO73" s="7"/>
      <c r="BP73" s="7"/>
      <c r="BQ73" s="7"/>
      <c r="BS73" s="7" t="s">
        <v>446</v>
      </c>
      <c r="BT73" s="7" t="s">
        <v>447</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9">
        <v>1052</v>
      </c>
      <c r="DE73" s="50" t="s">
        <v>448</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5.75" thickBot="1" x14ac:dyDescent="0.3">
      <c r="A74" s="1"/>
      <c r="B74" s="261" t="s">
        <v>1112</v>
      </c>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2" t="s">
        <v>1113</v>
      </c>
      <c r="AF74" s="262"/>
      <c r="AG74" s="262"/>
      <c r="AH74" s="262"/>
      <c r="AI74" s="262"/>
      <c r="AJ74" s="262"/>
      <c r="AK74" s="262"/>
      <c r="AL74" s="262"/>
      <c r="AM74" s="262"/>
      <c r="AN74" s="262"/>
      <c r="AO74" s="262"/>
      <c r="AP74" s="262"/>
      <c r="AQ74" s="262"/>
      <c r="AR74" s="262"/>
      <c r="AS74" s="262"/>
      <c r="AT74" s="262"/>
      <c r="AU74" s="262"/>
      <c r="AV74" s="262"/>
      <c r="AW74" s="262"/>
      <c r="AX74" s="262"/>
      <c r="AY74" s="262"/>
      <c r="AZ74" s="262"/>
      <c r="BA74" s="262" t="s">
        <v>1114</v>
      </c>
      <c r="BB74" s="262"/>
      <c r="BC74" s="262"/>
      <c r="BD74" s="262"/>
      <c r="BE74" s="262"/>
      <c r="BF74" s="262"/>
      <c r="BG74" s="262"/>
      <c r="BH74" s="262"/>
      <c r="BI74" s="262"/>
      <c r="BJ74" s="262"/>
      <c r="BK74" s="15"/>
      <c r="BL74" s="7" t="str">
        <f>IF(B74="","ojo","ok")</f>
        <v>ok</v>
      </c>
      <c r="BM74" s="16" t="str">
        <f>IF(AE74="","ojo","ok")</f>
        <v>ok</v>
      </c>
      <c r="BN74" s="7" t="str">
        <f>IF(BA74="","ojo","ok")</f>
        <v>ok</v>
      </c>
      <c r="BO74" s="7"/>
      <c r="BP74" s="7"/>
      <c r="BQ74" s="7"/>
      <c r="BS74" s="7" t="s">
        <v>449</v>
      </c>
      <c r="BT74" s="7" t="s">
        <v>450</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9">
        <v>1061</v>
      </c>
      <c r="DE74" s="50" t="s">
        <v>451</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5.75" thickBot="1" x14ac:dyDescent="0.3">
      <c r="A75" s="1"/>
      <c r="B75" s="115" t="s">
        <v>452</v>
      </c>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t="s">
        <v>453</v>
      </c>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63" t="s">
        <v>216</v>
      </c>
      <c r="BB75" s="163"/>
      <c r="BC75" s="163"/>
      <c r="BD75" s="163"/>
      <c r="BE75" s="163"/>
      <c r="BF75" s="163"/>
      <c r="BG75" s="163"/>
      <c r="BH75" s="163"/>
      <c r="BI75" s="163"/>
      <c r="BJ75" s="163"/>
      <c r="BK75" s="45"/>
      <c r="BL75" s="7"/>
      <c r="BM75" s="16"/>
      <c r="BN75" s="7"/>
      <c r="BO75" s="7"/>
      <c r="BP75" s="7"/>
      <c r="BQ75" s="7"/>
      <c r="BS75" s="7" t="s">
        <v>454</v>
      </c>
      <c r="BT75" s="7" t="s">
        <v>455</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9">
        <v>1062</v>
      </c>
      <c r="DE75" s="50" t="s">
        <v>456</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5.75" thickBot="1" x14ac:dyDescent="0.3">
      <c r="A76" s="1"/>
      <c r="B76" s="261" t="s">
        <v>1112</v>
      </c>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t="s">
        <v>1113</v>
      </c>
      <c r="AF76" s="262"/>
      <c r="AG76" s="262"/>
      <c r="AH76" s="262"/>
      <c r="AI76" s="262"/>
      <c r="AJ76" s="262"/>
      <c r="AK76" s="262"/>
      <c r="AL76" s="262"/>
      <c r="AM76" s="262"/>
      <c r="AN76" s="262"/>
      <c r="AO76" s="262"/>
      <c r="AP76" s="262"/>
      <c r="AQ76" s="262"/>
      <c r="AR76" s="262"/>
      <c r="AS76" s="262"/>
      <c r="AT76" s="262"/>
      <c r="AU76" s="262"/>
      <c r="AV76" s="262"/>
      <c r="AW76" s="262"/>
      <c r="AX76" s="262"/>
      <c r="AY76" s="262"/>
      <c r="AZ76" s="262"/>
      <c r="BA76" s="262" t="s">
        <v>1114</v>
      </c>
      <c r="BB76" s="262"/>
      <c r="BC76" s="262"/>
      <c r="BD76" s="262"/>
      <c r="BE76" s="262"/>
      <c r="BF76" s="262"/>
      <c r="BG76" s="262"/>
      <c r="BH76" s="262"/>
      <c r="BI76" s="262"/>
      <c r="BJ76" s="262"/>
      <c r="BK76" s="15"/>
      <c r="BL76" s="7" t="str">
        <f>IF(B76="","ojo","ok")</f>
        <v>ok</v>
      </c>
      <c r="BM76" s="16" t="str">
        <f>IF(AE76="","ojo","ok")</f>
        <v>ok</v>
      </c>
      <c r="BN76" s="7" t="str">
        <f>IF(BA76="","ojo","ok")</f>
        <v>ok</v>
      </c>
      <c r="BO76" s="7"/>
      <c r="BP76" s="7"/>
      <c r="BQ76" s="7"/>
      <c r="BS76" s="7" t="s">
        <v>457</v>
      </c>
      <c r="BT76" s="7" t="s">
        <v>458</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9">
        <v>1063</v>
      </c>
      <c r="DE76" s="50" t="s">
        <v>459</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3">
      <c r="A77" s="1"/>
      <c r="B77" s="265"/>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33"/>
      <c r="BL77" s="7"/>
      <c r="BM77" s="16"/>
      <c r="BN77" s="7"/>
      <c r="BO77" s="7"/>
      <c r="BP77" s="7"/>
      <c r="BQ77" s="7"/>
      <c r="BS77" s="7" t="s">
        <v>460</v>
      </c>
      <c r="BT77" s="7" t="s">
        <v>461</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9">
        <v>1071</v>
      </c>
      <c r="DE77" s="50" t="s">
        <v>462</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3">
      <c r="A78" s="1"/>
      <c r="B78" s="161" t="s">
        <v>463</v>
      </c>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48"/>
      <c r="AF78" s="267" t="s">
        <v>464</v>
      </c>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9"/>
      <c r="BK78" s="75"/>
      <c r="BL78" s="7"/>
      <c r="BM78" s="16"/>
      <c r="BN78" s="7"/>
      <c r="BO78" s="7"/>
      <c r="BP78" s="7"/>
      <c r="BQ78" s="7"/>
      <c r="BS78" s="7" t="s">
        <v>465</v>
      </c>
      <c r="BT78" s="7" t="s">
        <v>466</v>
      </c>
      <c r="BU78" s="7"/>
      <c r="BV78" s="7"/>
      <c r="BW78" s="7"/>
      <c r="BX78" s="7"/>
      <c r="BY78" s="7"/>
      <c r="BZ78" s="7"/>
      <c r="CA78" s="7"/>
      <c r="CB78" s="7"/>
      <c r="CC78" s="7"/>
      <c r="CD78" s="7"/>
      <c r="CE78" s="7"/>
      <c r="CF78" s="7"/>
      <c r="CG78" s="7"/>
      <c r="CH78" s="7"/>
      <c r="CI78" s="76">
        <v>1</v>
      </c>
      <c r="CJ78" s="76"/>
      <c r="CK78" s="76"/>
      <c r="CL78" s="76" t="s">
        <v>467</v>
      </c>
      <c r="CM78" s="77" t="s">
        <v>468</v>
      </c>
      <c r="CN78" s="7"/>
      <c r="CO78" s="7"/>
      <c r="CP78" s="7"/>
      <c r="CQ78" s="7"/>
      <c r="CR78" s="7"/>
      <c r="CS78" s="7"/>
      <c r="CT78" s="7"/>
      <c r="CU78" s="7"/>
      <c r="CV78" s="7"/>
      <c r="CW78" s="7"/>
      <c r="CX78" s="7"/>
      <c r="CY78" s="7"/>
      <c r="CZ78" s="7"/>
      <c r="DA78" s="7"/>
      <c r="DB78" s="7"/>
      <c r="DC78" s="7"/>
      <c r="DD78" s="49">
        <v>1072</v>
      </c>
      <c r="DE78" s="50" t="s">
        <v>469</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3">
      <c r="A79" s="1"/>
      <c r="B79" s="270" t="s">
        <v>1109</v>
      </c>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183"/>
      <c r="AF79" s="272"/>
      <c r="AG79" s="273"/>
      <c r="AH79" s="273"/>
      <c r="AI79" s="273"/>
      <c r="AJ79" s="273"/>
      <c r="AK79" s="273"/>
      <c r="AL79" s="273"/>
      <c r="AM79" s="273" t="s">
        <v>39</v>
      </c>
      <c r="AN79" s="273"/>
      <c r="AO79" s="256" t="s">
        <v>36</v>
      </c>
      <c r="AP79" s="257"/>
      <c r="AQ79" s="258"/>
      <c r="AR79" s="272"/>
      <c r="AS79" s="273"/>
      <c r="AT79" s="273"/>
      <c r="AU79" s="273"/>
      <c r="AV79" s="273"/>
      <c r="AW79" s="273"/>
      <c r="AX79" s="273"/>
      <c r="AY79" s="273"/>
      <c r="AZ79" s="273" t="s">
        <v>59</v>
      </c>
      <c r="BA79" s="273"/>
      <c r="BB79" s="273"/>
      <c r="BC79" s="273"/>
      <c r="BD79" s="256"/>
      <c r="BE79" s="257"/>
      <c r="BF79" s="258"/>
      <c r="BG79" s="273"/>
      <c r="BH79" s="273"/>
      <c r="BI79" s="273"/>
      <c r="BJ79" s="286"/>
      <c r="BK79" s="33"/>
      <c r="BL79" s="7" t="str">
        <f>IF(B79="","ojo","ok")</f>
        <v>ok</v>
      </c>
      <c r="BM79" s="16" t="str">
        <f>IF(OR(CONCATENATE(AO79,BD79)="XX",CONCATENATE(AX79,BD79)=""),"ojo","ok")</f>
        <v>ojo</v>
      </c>
      <c r="BN79" s="7"/>
      <c r="BO79" s="7"/>
      <c r="BP79" s="7"/>
      <c r="BQ79" s="7"/>
      <c r="BS79" s="7" t="s">
        <v>470</v>
      </c>
      <c r="BT79" s="7" t="s">
        <v>471</v>
      </c>
      <c r="BU79" s="7"/>
      <c r="BV79" s="7"/>
      <c r="BW79" s="7"/>
      <c r="BX79" s="7"/>
      <c r="BY79" s="7"/>
      <c r="BZ79" s="7"/>
      <c r="CA79" s="7"/>
      <c r="CB79" s="7"/>
      <c r="CC79" s="7"/>
      <c r="CD79" s="7"/>
      <c r="CE79" s="7"/>
      <c r="CF79" s="7"/>
      <c r="CG79" s="7"/>
      <c r="CH79" s="7"/>
      <c r="CI79" s="22">
        <v>2</v>
      </c>
      <c r="CJ79" s="22"/>
      <c r="CK79" s="22"/>
      <c r="CL79" s="22" t="s">
        <v>472</v>
      </c>
      <c r="CM79" s="23" t="s">
        <v>473</v>
      </c>
      <c r="CN79" s="7"/>
      <c r="CO79" s="7"/>
      <c r="CP79" s="7"/>
      <c r="CQ79" s="7"/>
      <c r="CR79" s="7"/>
      <c r="CS79" s="7" t="str">
        <f>IF(B79="","OJO","OK")</f>
        <v>OK</v>
      </c>
      <c r="CT79" s="7"/>
      <c r="CU79" s="7"/>
      <c r="CV79" s="7"/>
      <c r="CW79" s="7"/>
      <c r="CX79" s="7"/>
      <c r="CY79" s="7"/>
      <c r="CZ79" s="7"/>
      <c r="DA79" s="7"/>
      <c r="DB79" s="7"/>
      <c r="DC79" s="7"/>
      <c r="DD79" s="49">
        <v>1081</v>
      </c>
      <c r="DE79" s="50" t="s">
        <v>474</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3">
      <c r="A80" s="1"/>
      <c r="B80" s="287"/>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45"/>
      <c r="BL80" s="7"/>
      <c r="BM80" s="16"/>
      <c r="BN80" s="7"/>
      <c r="BO80" s="7"/>
      <c r="BP80" s="7"/>
      <c r="BQ80" s="7"/>
      <c r="BS80" s="7" t="s">
        <v>475</v>
      </c>
      <c r="BT80" s="7" t="s">
        <v>476</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402</v>
      </c>
      <c r="DB80" s="7"/>
      <c r="DC80" s="7"/>
      <c r="DD80" s="49">
        <v>1082</v>
      </c>
      <c r="DE80" s="50" t="s">
        <v>477</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3">
      <c r="A81" s="1"/>
      <c r="B81" s="287"/>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45"/>
      <c r="BL81" s="7"/>
      <c r="BM81" s="16"/>
      <c r="BN81" s="7"/>
      <c r="BO81" s="7"/>
      <c r="BP81" s="7"/>
      <c r="BQ81" s="7"/>
      <c r="BS81" s="7" t="s">
        <v>478</v>
      </c>
      <c r="BT81" s="7" t="s">
        <v>479</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9">
        <v>1083</v>
      </c>
      <c r="DE81" s="50" t="s">
        <v>480</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3">
      <c r="A82" s="1"/>
      <c r="B82" s="289" t="s">
        <v>481</v>
      </c>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1"/>
      <c r="BK82" s="15"/>
      <c r="BL82" s="7"/>
      <c r="BM82" s="16"/>
      <c r="BN82" s="7"/>
      <c r="BO82" s="7"/>
      <c r="BP82" s="7"/>
      <c r="BQ82" s="7"/>
      <c r="BS82" s="7" t="s">
        <v>482</v>
      </c>
      <c r="BT82" s="7" t="s">
        <v>483</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9">
        <v>1084</v>
      </c>
      <c r="DE82" s="50" t="s">
        <v>484</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x14ac:dyDescent="0.3">
      <c r="A83" s="33"/>
      <c r="B83" s="145" t="s">
        <v>485</v>
      </c>
      <c r="C83" s="146"/>
      <c r="D83" s="146"/>
      <c r="E83" s="146"/>
      <c r="F83" s="146"/>
      <c r="G83" s="146"/>
      <c r="H83" s="146"/>
      <c r="I83" s="146"/>
      <c r="J83" s="146"/>
      <c r="K83" s="146"/>
      <c r="L83" s="146"/>
      <c r="M83" s="146"/>
      <c r="N83" s="146"/>
      <c r="O83" s="146"/>
      <c r="P83" s="146"/>
      <c r="Q83" s="146"/>
      <c r="R83" s="146"/>
      <c r="S83" s="146"/>
      <c r="T83" s="146"/>
      <c r="U83" s="146"/>
      <c r="V83" s="146"/>
      <c r="W83" s="146"/>
      <c r="X83" s="147"/>
      <c r="Y83" s="148" t="s">
        <v>486</v>
      </c>
      <c r="Z83" s="146"/>
      <c r="AA83" s="146"/>
      <c r="AB83" s="146"/>
      <c r="AC83" s="146"/>
      <c r="AD83" s="146"/>
      <c r="AE83" s="146"/>
      <c r="AF83" s="146"/>
      <c r="AG83" s="146"/>
      <c r="AH83" s="146"/>
      <c r="AI83" s="146"/>
      <c r="AJ83" s="146"/>
      <c r="AK83" s="148" t="s">
        <v>487</v>
      </c>
      <c r="AL83" s="146"/>
      <c r="AM83" s="146"/>
      <c r="AN83" s="146"/>
      <c r="AO83" s="146"/>
      <c r="AP83" s="146"/>
      <c r="AQ83" s="146"/>
      <c r="AR83" s="146"/>
      <c r="AS83" s="146"/>
      <c r="AT83" s="146"/>
      <c r="AU83" s="146"/>
      <c r="AV83" s="146"/>
      <c r="AW83" s="146"/>
      <c r="AX83" s="146"/>
      <c r="AY83" s="147"/>
      <c r="AZ83" s="148" t="s">
        <v>190</v>
      </c>
      <c r="BA83" s="146"/>
      <c r="BB83" s="146"/>
      <c r="BC83" s="146"/>
      <c r="BD83" s="146"/>
      <c r="BE83" s="146"/>
      <c r="BF83" s="146"/>
      <c r="BG83" s="146"/>
      <c r="BH83" s="146"/>
      <c r="BI83" s="146"/>
      <c r="BJ83" s="147"/>
      <c r="BK83" s="30"/>
      <c r="BL83" s="7"/>
      <c r="BM83" s="16"/>
      <c r="BN83" s="7"/>
      <c r="BO83" s="7"/>
      <c r="BP83" s="7"/>
      <c r="BQ83" s="7"/>
      <c r="BR83" s="7"/>
      <c r="BS83" s="7" t="s">
        <v>488</v>
      </c>
      <c r="BT83" s="7" t="s">
        <v>489</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9">
        <v>1089</v>
      </c>
      <c r="DE83" s="50" t="s">
        <v>490</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 customHeight="1" thickBot="1" x14ac:dyDescent="0.3">
      <c r="A84" s="33"/>
      <c r="B84" s="274" t="s">
        <v>1105</v>
      </c>
      <c r="C84" s="275"/>
      <c r="D84" s="275"/>
      <c r="E84" s="275"/>
      <c r="F84" s="275"/>
      <c r="G84" s="275"/>
      <c r="H84" s="275"/>
      <c r="I84" s="275"/>
      <c r="J84" s="275"/>
      <c r="K84" s="275"/>
      <c r="L84" s="275"/>
      <c r="M84" s="275"/>
      <c r="N84" s="275"/>
      <c r="O84" s="275"/>
      <c r="P84" s="275"/>
      <c r="Q84" s="275"/>
      <c r="R84" s="275"/>
      <c r="S84" s="275"/>
      <c r="T84" s="275"/>
      <c r="U84" s="275"/>
      <c r="V84" s="275"/>
      <c r="W84" s="275"/>
      <c r="X84" s="276"/>
      <c r="Y84" s="277" t="s">
        <v>1106</v>
      </c>
      <c r="Z84" s="278"/>
      <c r="AA84" s="278"/>
      <c r="AB84" s="278"/>
      <c r="AC84" s="278"/>
      <c r="AD84" s="278"/>
      <c r="AE84" s="278"/>
      <c r="AF84" s="278"/>
      <c r="AG84" s="278"/>
      <c r="AH84" s="278"/>
      <c r="AI84" s="278"/>
      <c r="AJ84" s="278"/>
      <c r="AK84" s="278" t="s">
        <v>55</v>
      </c>
      <c r="AL84" s="278"/>
      <c r="AM84" s="278"/>
      <c r="AN84" s="278"/>
      <c r="AO84" s="278"/>
      <c r="AP84" s="278"/>
      <c r="AQ84" s="278"/>
      <c r="AR84" s="278"/>
      <c r="AS84" s="278"/>
      <c r="AT84" s="278"/>
      <c r="AU84" s="278"/>
      <c r="AV84" s="278"/>
      <c r="AW84" s="278"/>
      <c r="AX84" s="278"/>
      <c r="AY84" s="279"/>
      <c r="AZ84" s="277" t="s">
        <v>1093</v>
      </c>
      <c r="BA84" s="278"/>
      <c r="BB84" s="278"/>
      <c r="BC84" s="278"/>
      <c r="BD84" s="278"/>
      <c r="BE84" s="278"/>
      <c r="BF84" s="278"/>
      <c r="BG84" s="278"/>
      <c r="BH84" s="278"/>
      <c r="BI84" s="278"/>
      <c r="BJ84" s="279"/>
      <c r="BK84" s="78"/>
      <c r="BL84" s="7" t="str">
        <f>IF(B84="","ojo","ok")</f>
        <v>ok</v>
      </c>
      <c r="BM84" s="16" t="str">
        <f>IF(Y84="","ojo","ok")</f>
        <v>ok</v>
      </c>
      <c r="BN84" s="7" t="str">
        <f>IF(AZ84="","ojo","ok")</f>
        <v>ok</v>
      </c>
      <c r="BO84" s="7" t="str">
        <f>IF(OR(CONCATENATE(AF84,AO84)="XX",CONCATENATE(AF84,AO84)=""),"ojo","ok")</f>
        <v>ojo</v>
      </c>
      <c r="BP84" s="7"/>
      <c r="BQ84" s="7"/>
      <c r="BS84" s="7" t="s">
        <v>491</v>
      </c>
      <c r="BT84" s="7" t="s">
        <v>492</v>
      </c>
      <c r="BU84" s="7"/>
      <c r="BV84" s="7"/>
      <c r="BW84" s="7"/>
      <c r="BX84" s="7"/>
      <c r="BY84" s="7"/>
      <c r="BZ84" s="7"/>
      <c r="CA84" s="7"/>
      <c r="CB84" s="7"/>
      <c r="CC84" s="7"/>
      <c r="CD84" s="7"/>
      <c r="CE84" s="7"/>
      <c r="CF84" s="7"/>
      <c r="CG84" s="7"/>
      <c r="CH84" s="7" t="str">
        <f>IF(AO84="","ojo","ok")</f>
        <v>ojo</v>
      </c>
      <c r="CI84" s="7" t="str">
        <f>IF(OR(CONCATENATE(AC84,AO84)="XX",CONCATENATE(AC84,AO84)=""),"ojo","ok")</f>
        <v>ojo</v>
      </c>
      <c r="DD84" s="49">
        <v>1090</v>
      </c>
      <c r="DE84" s="50" t="s">
        <v>493</v>
      </c>
      <c r="DZ84" s="12"/>
      <c r="EM84" s="7"/>
      <c r="XFD84"/>
    </row>
    <row r="85" spans="1:16384" s="7" customFormat="1" ht="3" customHeight="1" thickBot="1" x14ac:dyDescent="0.3">
      <c r="A85" s="33"/>
      <c r="B85" s="280"/>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78"/>
      <c r="BM85" s="16"/>
      <c r="BS85" s="7" t="s">
        <v>494</v>
      </c>
      <c r="BT85" s="7" t="s">
        <v>495</v>
      </c>
      <c r="DD85" s="49">
        <v>1101</v>
      </c>
      <c r="DE85" s="50" t="s">
        <v>496</v>
      </c>
      <c r="DZ85" s="12"/>
      <c r="XFD85"/>
    </row>
    <row r="86" spans="1:16384" s="20" customFormat="1" ht="15.75" customHeight="1" thickBot="1" x14ac:dyDescent="0.3">
      <c r="A86" s="1"/>
      <c r="B86" s="282" t="s">
        <v>497</v>
      </c>
      <c r="C86" s="283"/>
      <c r="D86" s="283"/>
      <c r="E86" s="283"/>
      <c r="F86" s="283"/>
      <c r="G86" s="283"/>
      <c r="H86" s="283"/>
      <c r="I86" s="283"/>
      <c r="J86" s="283"/>
      <c r="K86" s="283"/>
      <c r="L86" s="283"/>
      <c r="M86" s="283"/>
      <c r="N86" s="284"/>
      <c r="O86" s="284"/>
      <c r="P86" s="284"/>
      <c r="Q86" s="284"/>
      <c r="R86" s="284"/>
      <c r="S86" s="284"/>
      <c r="T86" s="284"/>
      <c r="U86" s="284"/>
      <c r="V86" s="284"/>
      <c r="W86" s="284"/>
      <c r="X86" s="284"/>
      <c r="Y86" s="284"/>
      <c r="Z86" s="284"/>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283"/>
      <c r="BH86" s="283"/>
      <c r="BI86" s="283"/>
      <c r="BJ86" s="285"/>
      <c r="BK86" s="79"/>
      <c r="BL86" s="7"/>
      <c r="BM86" s="16"/>
      <c r="BN86" s="7"/>
      <c r="BO86" s="7"/>
      <c r="BP86" s="7"/>
      <c r="BQ86" s="7"/>
      <c r="BR86" s="7"/>
      <c r="BS86" s="7"/>
      <c r="BT86" s="7"/>
      <c r="BU86" s="7"/>
      <c r="BV86" s="7"/>
      <c r="BW86" s="7"/>
      <c r="BX86" s="7"/>
      <c r="BY86" s="7"/>
      <c r="BZ86" s="7"/>
      <c r="CA86" s="7"/>
      <c r="CB86" s="7"/>
      <c r="CC86" s="7"/>
      <c r="CD86" s="7"/>
      <c r="CE86" s="7"/>
      <c r="CF86" s="7"/>
      <c r="CG86" s="7"/>
      <c r="CH86" s="51"/>
      <c r="CI86" s="22"/>
      <c r="CJ86" s="22"/>
      <c r="CK86" s="22"/>
      <c r="CL86" s="22" t="s">
        <v>498</v>
      </c>
      <c r="CM86" s="23" t="s">
        <v>499</v>
      </c>
      <c r="CN86" s="7"/>
      <c r="CO86" s="7"/>
      <c r="CP86" s="7"/>
      <c r="CQ86" s="7"/>
      <c r="CR86" s="7"/>
      <c r="CS86" s="7"/>
      <c r="CT86" s="7"/>
      <c r="CU86" s="7"/>
      <c r="CV86" s="7"/>
      <c r="CW86" s="7"/>
      <c r="CX86" s="7"/>
      <c r="CY86" s="7"/>
      <c r="CZ86" s="7"/>
      <c r="DA86" s="7"/>
      <c r="DB86" s="7"/>
      <c r="DC86" s="7"/>
      <c r="DD86" s="49">
        <v>1102</v>
      </c>
      <c r="DE86" s="50" t="s">
        <v>500</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3">
      <c r="A87" s="1"/>
      <c r="B87" s="292" t="s">
        <v>501</v>
      </c>
      <c r="C87" s="293"/>
      <c r="D87" s="293"/>
      <c r="E87" s="293"/>
      <c r="F87" s="293"/>
      <c r="G87" s="293"/>
      <c r="H87" s="293"/>
      <c r="I87" s="293"/>
      <c r="J87" s="293"/>
      <c r="K87" s="293"/>
      <c r="L87" s="293"/>
      <c r="M87" s="294"/>
      <c r="N87" s="295" t="s">
        <v>93</v>
      </c>
      <c r="O87" s="296"/>
      <c r="P87" s="296"/>
      <c r="Q87" s="296"/>
      <c r="R87" s="296"/>
      <c r="S87" s="296"/>
      <c r="T87" s="296"/>
      <c r="U87" s="296"/>
      <c r="V87" s="296"/>
      <c r="W87" s="296"/>
      <c r="X87" s="296"/>
      <c r="Y87" s="296"/>
      <c r="Z87" s="297"/>
      <c r="AA87" s="298"/>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300"/>
      <c r="BK87" s="79"/>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9">
        <v>1103</v>
      </c>
      <c r="DE87" s="50" t="s">
        <v>502</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3">
      <c r="A88" s="1"/>
      <c r="B88" s="301"/>
      <c r="C88" s="302"/>
      <c r="D88" s="302"/>
      <c r="E88" s="302"/>
      <c r="F88" s="302"/>
      <c r="G88" s="302"/>
      <c r="H88" s="302"/>
      <c r="I88" s="302"/>
      <c r="J88" s="302"/>
      <c r="K88" s="302"/>
      <c r="L88" s="302"/>
      <c r="M88" s="302"/>
      <c r="N88" s="303"/>
      <c r="O88" s="303"/>
      <c r="P88" s="303"/>
      <c r="Q88" s="304"/>
      <c r="R88" s="304"/>
      <c r="S88" s="304"/>
      <c r="T88" s="304"/>
      <c r="U88" s="304"/>
      <c r="V88" s="304"/>
      <c r="W88" s="304"/>
      <c r="X88" s="304"/>
      <c r="Y88" s="304"/>
      <c r="Z88" s="304"/>
      <c r="AA88" s="302"/>
      <c r="AB88" s="302"/>
      <c r="AC88" s="302"/>
      <c r="AD88" s="305"/>
      <c r="AE88" s="305"/>
      <c r="AF88" s="305"/>
      <c r="AG88" s="305"/>
      <c r="AH88" s="305"/>
      <c r="AI88" s="305"/>
      <c r="AJ88" s="302"/>
      <c r="AK88" s="302"/>
      <c r="AL88" s="302"/>
      <c r="AM88" s="302"/>
      <c r="AN88" s="302"/>
      <c r="AO88" s="302"/>
      <c r="AP88" s="302"/>
      <c r="AQ88" s="302"/>
      <c r="AR88" s="305"/>
      <c r="AS88" s="305"/>
      <c r="AT88" s="302"/>
      <c r="AU88" s="302"/>
      <c r="AV88" s="302"/>
      <c r="AW88" s="302"/>
      <c r="AX88" s="305"/>
      <c r="AY88" s="305"/>
      <c r="AZ88" s="305"/>
      <c r="BA88" s="302"/>
      <c r="BB88" s="302"/>
      <c r="BC88" s="302"/>
      <c r="BD88" s="302"/>
      <c r="BE88" s="305"/>
      <c r="BF88" s="305"/>
      <c r="BG88" s="305"/>
      <c r="BH88" s="305"/>
      <c r="BI88" s="305"/>
      <c r="BJ88" s="306"/>
      <c r="BK88" s="45"/>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9">
        <v>1104</v>
      </c>
      <c r="DE88" s="50" t="s">
        <v>503</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3">
      <c r="A89" s="1"/>
      <c r="B89" s="292" t="s">
        <v>504</v>
      </c>
      <c r="C89" s="293"/>
      <c r="D89" s="293"/>
      <c r="E89" s="293"/>
      <c r="F89" s="293"/>
      <c r="G89" s="293"/>
      <c r="H89" s="293"/>
      <c r="I89" s="293"/>
      <c r="J89" s="293"/>
      <c r="K89" s="293"/>
      <c r="L89" s="293"/>
      <c r="M89" s="294"/>
      <c r="N89" s="295" t="s">
        <v>59</v>
      </c>
      <c r="O89" s="296"/>
      <c r="P89" s="297"/>
      <c r="Q89" s="81"/>
      <c r="R89" s="293" t="s">
        <v>505</v>
      </c>
      <c r="S89" s="293"/>
      <c r="T89" s="293"/>
      <c r="U89" s="293"/>
      <c r="V89" s="293"/>
      <c r="W89" s="293"/>
      <c r="X89" s="293"/>
      <c r="Y89" s="293"/>
      <c r="Z89" s="293"/>
      <c r="AA89" s="293"/>
      <c r="AB89" s="293"/>
      <c r="AC89" s="294"/>
      <c r="AD89" s="307"/>
      <c r="AE89" s="308"/>
      <c r="AF89" s="308"/>
      <c r="AG89" s="308"/>
      <c r="AH89" s="308"/>
      <c r="AI89" s="309"/>
      <c r="AJ89" s="298" t="s">
        <v>506</v>
      </c>
      <c r="AK89" s="299"/>
      <c r="AL89" s="299"/>
      <c r="AM89" s="299"/>
      <c r="AN89" s="299"/>
      <c r="AO89" s="310" t="s">
        <v>507</v>
      </c>
      <c r="AP89" s="310"/>
      <c r="AQ89" s="311"/>
      <c r="AR89" s="295"/>
      <c r="AS89" s="297"/>
      <c r="AT89" s="317" t="s">
        <v>508</v>
      </c>
      <c r="AU89" s="310"/>
      <c r="AV89" s="310"/>
      <c r="AW89" s="311"/>
      <c r="AX89" s="295"/>
      <c r="AY89" s="296"/>
      <c r="AZ89" s="297"/>
      <c r="BA89" s="317" t="s">
        <v>509</v>
      </c>
      <c r="BB89" s="310"/>
      <c r="BC89" s="310"/>
      <c r="BD89" s="311"/>
      <c r="BE89" s="295"/>
      <c r="BF89" s="296"/>
      <c r="BG89" s="296"/>
      <c r="BH89" s="296"/>
      <c r="BI89" s="297"/>
      <c r="BJ89" s="82"/>
      <c r="BK89" s="45"/>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9">
        <v>1200</v>
      </c>
      <c r="DE89" s="50" t="s">
        <v>510</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3">
      <c r="A90" s="1"/>
      <c r="B90" s="318"/>
      <c r="C90" s="319"/>
      <c r="D90" s="319"/>
      <c r="E90" s="319"/>
      <c r="F90" s="319"/>
      <c r="G90" s="319"/>
      <c r="H90" s="319"/>
      <c r="I90" s="319"/>
      <c r="J90" s="319"/>
      <c r="K90" s="319"/>
      <c r="L90" s="319"/>
      <c r="M90" s="319"/>
      <c r="N90" s="320"/>
      <c r="O90" s="320"/>
      <c r="P90" s="320"/>
      <c r="Q90" s="319"/>
      <c r="R90" s="319"/>
      <c r="S90" s="319"/>
      <c r="T90" s="319"/>
      <c r="U90" s="319"/>
      <c r="V90" s="319"/>
      <c r="W90" s="319"/>
      <c r="X90" s="319"/>
      <c r="Y90" s="319"/>
      <c r="Z90" s="319"/>
      <c r="AA90" s="319"/>
      <c r="AB90" s="319"/>
      <c r="AC90" s="319"/>
      <c r="AD90" s="320"/>
      <c r="AE90" s="321"/>
      <c r="AF90" s="321"/>
      <c r="AG90" s="321"/>
      <c r="AH90" s="321"/>
      <c r="AI90" s="321"/>
      <c r="AJ90" s="319"/>
      <c r="AK90" s="319"/>
      <c r="AL90" s="319"/>
      <c r="AM90" s="319"/>
      <c r="AN90" s="322"/>
      <c r="AO90" s="322"/>
      <c r="AP90" s="322"/>
      <c r="AQ90" s="322"/>
      <c r="AR90" s="320"/>
      <c r="AS90" s="320"/>
      <c r="AT90" s="322"/>
      <c r="AU90" s="322"/>
      <c r="AV90" s="322"/>
      <c r="AW90" s="322"/>
      <c r="AX90" s="320"/>
      <c r="AY90" s="320"/>
      <c r="AZ90" s="320"/>
      <c r="BA90" s="322"/>
      <c r="BB90" s="322"/>
      <c r="BC90" s="322"/>
      <c r="BD90" s="322"/>
      <c r="BE90" s="320"/>
      <c r="BF90" s="320"/>
      <c r="BG90" s="320"/>
      <c r="BH90" s="320"/>
      <c r="BI90" s="320"/>
      <c r="BJ90" s="323"/>
      <c r="BK90" s="33"/>
      <c r="BM90" s="16"/>
      <c r="DD90" s="49">
        <v>1311</v>
      </c>
      <c r="DE90" s="50" t="s">
        <v>511</v>
      </c>
      <c r="XFD90"/>
    </row>
    <row r="91" spans="1:16384" s="20" customFormat="1" ht="15" customHeight="1" thickBot="1" x14ac:dyDescent="0.3">
      <c r="A91" s="1"/>
      <c r="B91" s="292" t="s">
        <v>512</v>
      </c>
      <c r="C91" s="293"/>
      <c r="D91" s="293"/>
      <c r="E91" s="293"/>
      <c r="F91" s="293"/>
      <c r="G91" s="293"/>
      <c r="H91" s="293"/>
      <c r="I91" s="293"/>
      <c r="J91" s="293"/>
      <c r="K91" s="293"/>
      <c r="L91" s="293"/>
      <c r="M91" s="294"/>
      <c r="N91" s="295" t="s">
        <v>39</v>
      </c>
      <c r="O91" s="296"/>
      <c r="P91" s="297"/>
      <c r="Q91" s="81"/>
      <c r="R91" s="293" t="s">
        <v>513</v>
      </c>
      <c r="S91" s="293"/>
      <c r="T91" s="293"/>
      <c r="U91" s="293"/>
      <c r="V91" s="293"/>
      <c r="W91" s="293"/>
      <c r="X91" s="293"/>
      <c r="Y91" s="293"/>
      <c r="Z91" s="293"/>
      <c r="AA91" s="293"/>
      <c r="AB91" s="293"/>
      <c r="AC91" s="294"/>
      <c r="AD91" s="83" t="s">
        <v>1110</v>
      </c>
      <c r="AE91" s="81"/>
      <c r="AF91" s="293" t="s">
        <v>514</v>
      </c>
      <c r="AG91" s="293"/>
      <c r="AH91" s="293"/>
      <c r="AI91" s="293"/>
      <c r="AJ91" s="293"/>
      <c r="AK91" s="293"/>
      <c r="AL91" s="293"/>
      <c r="AM91" s="294"/>
      <c r="AN91" s="295" t="s">
        <v>72</v>
      </c>
      <c r="AO91" s="296"/>
      <c r="AP91" s="296"/>
      <c r="AQ91" s="296"/>
      <c r="AR91" s="296"/>
      <c r="AS91" s="296"/>
      <c r="AT91" s="296"/>
      <c r="AU91" s="296"/>
      <c r="AV91" s="296"/>
      <c r="AW91" s="296"/>
      <c r="AX91" s="296"/>
      <c r="AY91" s="296"/>
      <c r="AZ91" s="296"/>
      <c r="BA91" s="296"/>
      <c r="BB91" s="296"/>
      <c r="BC91" s="296"/>
      <c r="BD91" s="296"/>
      <c r="BE91" s="296"/>
      <c r="BF91" s="296"/>
      <c r="BG91" s="296"/>
      <c r="BH91" s="296"/>
      <c r="BI91" s="297"/>
      <c r="BJ91" s="82"/>
      <c r="BK91" s="45"/>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51"/>
      <c r="CI91" s="22"/>
      <c r="CJ91" s="22"/>
      <c r="CK91" s="22"/>
      <c r="CL91" s="22" t="s">
        <v>515</v>
      </c>
      <c r="CM91" s="23" t="s">
        <v>516</v>
      </c>
      <c r="CN91" s="7"/>
      <c r="CO91" s="7"/>
      <c r="CP91" s="7"/>
      <c r="CQ91" s="7"/>
      <c r="CR91" s="7"/>
      <c r="CS91" s="7"/>
      <c r="CT91" s="7"/>
      <c r="CU91" s="7"/>
      <c r="CV91" s="7"/>
      <c r="CW91" s="7"/>
      <c r="CX91" s="7"/>
      <c r="CY91" s="7"/>
      <c r="CZ91" s="7"/>
      <c r="DA91" s="7"/>
      <c r="DB91" s="7"/>
      <c r="DC91" s="7"/>
      <c r="DD91" s="49">
        <v>1312</v>
      </c>
      <c r="DE91" s="50" t="s">
        <v>517</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3">
      <c r="A92" s="1"/>
      <c r="B92" s="312"/>
      <c r="C92" s="313"/>
      <c r="D92" s="313"/>
      <c r="E92" s="313"/>
      <c r="F92" s="313"/>
      <c r="G92" s="313"/>
      <c r="H92" s="313"/>
      <c r="I92" s="313"/>
      <c r="J92" s="313"/>
      <c r="K92" s="313"/>
      <c r="L92" s="313"/>
      <c r="M92" s="313"/>
      <c r="N92" s="314"/>
      <c r="O92" s="314"/>
      <c r="P92" s="314"/>
      <c r="Q92" s="313"/>
      <c r="R92" s="313"/>
      <c r="S92" s="313"/>
      <c r="T92" s="313"/>
      <c r="U92" s="313"/>
      <c r="V92" s="313"/>
      <c r="W92" s="313"/>
      <c r="X92" s="313"/>
      <c r="Y92" s="313"/>
      <c r="Z92" s="313"/>
      <c r="AA92" s="313"/>
      <c r="AB92" s="313"/>
      <c r="AC92" s="313"/>
      <c r="AD92" s="314"/>
      <c r="AE92" s="313"/>
      <c r="AF92" s="313"/>
      <c r="AG92" s="313"/>
      <c r="AH92" s="313"/>
      <c r="AI92" s="313"/>
      <c r="AJ92" s="313"/>
      <c r="AK92" s="313"/>
      <c r="AL92" s="313"/>
      <c r="AM92" s="313"/>
      <c r="AN92" s="314"/>
      <c r="AO92" s="314"/>
      <c r="AP92" s="314"/>
      <c r="AQ92" s="314"/>
      <c r="AR92" s="314"/>
      <c r="AS92" s="314"/>
      <c r="AT92" s="314"/>
      <c r="AU92" s="314"/>
      <c r="AV92" s="315"/>
      <c r="AW92" s="315"/>
      <c r="AX92" s="315"/>
      <c r="AY92" s="315"/>
      <c r="AZ92" s="315"/>
      <c r="BA92" s="315"/>
      <c r="BB92" s="314"/>
      <c r="BC92" s="314"/>
      <c r="BD92" s="314"/>
      <c r="BE92" s="314"/>
      <c r="BF92" s="314"/>
      <c r="BG92" s="314"/>
      <c r="BH92" s="314"/>
      <c r="BI92" s="314"/>
      <c r="BJ92" s="316"/>
      <c r="BK92" s="45"/>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51"/>
      <c r="CI92" s="22"/>
      <c r="CJ92" s="22"/>
      <c r="CK92" s="22"/>
      <c r="CL92" s="22"/>
      <c r="CM92" s="23"/>
      <c r="CN92" s="7"/>
      <c r="CO92" s="7"/>
      <c r="CP92" s="7"/>
      <c r="CQ92" s="7"/>
      <c r="CR92" s="7"/>
      <c r="CS92" s="7"/>
      <c r="CT92" s="7"/>
      <c r="CU92" s="7"/>
      <c r="CV92" s="7"/>
      <c r="CW92" s="7"/>
      <c r="CX92" s="7"/>
      <c r="CY92" s="7"/>
      <c r="CZ92" s="7"/>
      <c r="DA92" s="7"/>
      <c r="DB92" s="7"/>
      <c r="DC92" s="7"/>
      <c r="DD92" s="49">
        <v>1313</v>
      </c>
      <c r="DE92" s="50" t="s">
        <v>518</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3">
      <c r="A93" s="1"/>
      <c r="B93" s="292" t="s">
        <v>519</v>
      </c>
      <c r="C93" s="293"/>
      <c r="D93" s="293"/>
      <c r="E93" s="293"/>
      <c r="F93" s="293"/>
      <c r="G93" s="293"/>
      <c r="H93" s="293"/>
      <c r="I93" s="293"/>
      <c r="J93" s="293"/>
      <c r="K93" s="293"/>
      <c r="L93" s="293"/>
      <c r="M93" s="294"/>
      <c r="N93" s="295" t="s">
        <v>59</v>
      </c>
      <c r="O93" s="296"/>
      <c r="P93" s="297"/>
      <c r="Q93" s="81"/>
      <c r="R93" s="293" t="s">
        <v>513</v>
      </c>
      <c r="S93" s="293"/>
      <c r="T93" s="293"/>
      <c r="U93" s="293"/>
      <c r="V93" s="293"/>
      <c r="W93" s="293"/>
      <c r="X93" s="293"/>
      <c r="Y93" s="293"/>
      <c r="Z93" s="293"/>
      <c r="AA93" s="293"/>
      <c r="AB93" s="293"/>
      <c r="AC93" s="294"/>
      <c r="AD93" s="83"/>
      <c r="AE93" s="81"/>
      <c r="AF93" s="293" t="s">
        <v>196</v>
      </c>
      <c r="AG93" s="293"/>
      <c r="AH93" s="293"/>
      <c r="AI93" s="293"/>
      <c r="AJ93" s="293"/>
      <c r="AK93" s="293"/>
      <c r="AL93" s="293"/>
      <c r="AM93" s="294"/>
      <c r="AN93" s="295" t="s">
        <v>208</v>
      </c>
      <c r="AO93" s="296"/>
      <c r="AP93" s="296"/>
      <c r="AQ93" s="296"/>
      <c r="AR93" s="296"/>
      <c r="AS93" s="296"/>
      <c r="AT93" s="296"/>
      <c r="AU93" s="297"/>
      <c r="AV93" s="84"/>
      <c r="AW93" s="336" t="s">
        <v>520</v>
      </c>
      <c r="AX93" s="336"/>
      <c r="AY93" s="336"/>
      <c r="AZ93" s="336"/>
      <c r="BA93" s="337"/>
      <c r="BB93" s="333" t="s">
        <v>1083</v>
      </c>
      <c r="BC93" s="334"/>
      <c r="BD93" s="334"/>
      <c r="BE93" s="334"/>
      <c r="BF93" s="334"/>
      <c r="BG93" s="334"/>
      <c r="BH93" s="334"/>
      <c r="BI93" s="335"/>
      <c r="BJ93" s="82"/>
      <c r="BK93" s="45"/>
      <c r="BL93" s="7"/>
      <c r="BM93" s="16"/>
      <c r="BN93" s="7"/>
      <c r="BO93" s="7"/>
      <c r="BP93" s="7"/>
      <c r="BQ93" s="7"/>
      <c r="BR93" s="7"/>
      <c r="BS93" s="7"/>
      <c r="BT93" s="7"/>
      <c r="BU93" s="7"/>
      <c r="BV93" s="7"/>
      <c r="BW93" s="7"/>
      <c r="BX93" s="7"/>
      <c r="BY93" s="7"/>
      <c r="BZ93" s="7"/>
      <c r="CA93" s="7"/>
      <c r="CB93" s="7"/>
      <c r="CC93" s="7"/>
      <c r="CD93" s="7"/>
      <c r="CE93" s="7"/>
      <c r="CF93" s="7"/>
      <c r="CG93" s="7"/>
      <c r="CH93" s="51"/>
      <c r="CI93" s="22"/>
      <c r="CJ93" s="22"/>
      <c r="CK93" s="22"/>
      <c r="CL93" s="22"/>
      <c r="CM93" s="23"/>
      <c r="CN93" s="7"/>
      <c r="CO93" s="7"/>
      <c r="CP93" s="7"/>
      <c r="CQ93" s="7"/>
      <c r="CR93" s="7"/>
      <c r="CS93" s="7"/>
      <c r="CT93" s="7"/>
      <c r="CU93" s="7"/>
      <c r="CV93" s="7"/>
      <c r="CW93" s="7"/>
      <c r="CX93" s="7"/>
      <c r="CY93" s="7"/>
      <c r="CZ93" s="7"/>
      <c r="DA93" s="7"/>
      <c r="DB93" s="7"/>
      <c r="DC93" s="7"/>
      <c r="DD93" s="49">
        <v>1391</v>
      </c>
      <c r="DE93" s="50" t="s">
        <v>521</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3">
      <c r="A94" s="1"/>
      <c r="B94" s="312"/>
      <c r="C94" s="313"/>
      <c r="D94" s="313"/>
      <c r="E94" s="313"/>
      <c r="F94" s="313"/>
      <c r="G94" s="313"/>
      <c r="H94" s="313"/>
      <c r="I94" s="313"/>
      <c r="J94" s="313"/>
      <c r="K94" s="313"/>
      <c r="L94" s="313"/>
      <c r="M94" s="313"/>
      <c r="N94" s="314"/>
      <c r="O94" s="314"/>
      <c r="P94" s="314"/>
      <c r="Q94" s="313"/>
      <c r="R94" s="313"/>
      <c r="S94" s="313"/>
      <c r="T94" s="313"/>
      <c r="U94" s="313"/>
      <c r="V94" s="313"/>
      <c r="W94" s="313"/>
      <c r="X94" s="313"/>
      <c r="Y94" s="313"/>
      <c r="Z94" s="313"/>
      <c r="AA94" s="313"/>
      <c r="AB94" s="313"/>
      <c r="AC94" s="313"/>
      <c r="AD94" s="314"/>
      <c r="AE94" s="313"/>
      <c r="AF94" s="313"/>
      <c r="AG94" s="313"/>
      <c r="AH94" s="313"/>
      <c r="AI94" s="313"/>
      <c r="AJ94" s="313"/>
      <c r="AK94" s="313"/>
      <c r="AL94" s="313"/>
      <c r="AM94" s="313"/>
      <c r="AN94" s="314"/>
      <c r="AO94" s="314"/>
      <c r="AP94" s="314"/>
      <c r="AQ94" s="314"/>
      <c r="AR94" s="314"/>
      <c r="AS94" s="314"/>
      <c r="AT94" s="314"/>
      <c r="AU94" s="314"/>
      <c r="AV94" s="313"/>
      <c r="AW94" s="313"/>
      <c r="AX94" s="313"/>
      <c r="AY94" s="313"/>
      <c r="AZ94" s="313"/>
      <c r="BA94" s="313"/>
      <c r="BB94" s="315"/>
      <c r="BC94" s="315"/>
      <c r="BD94" s="315"/>
      <c r="BE94" s="315"/>
      <c r="BF94" s="315"/>
      <c r="BG94" s="315"/>
      <c r="BH94" s="315"/>
      <c r="BI94" s="315"/>
      <c r="BJ94" s="316"/>
      <c r="BK94" s="45"/>
      <c r="BL94" s="7"/>
      <c r="BM94" s="16"/>
      <c r="BN94" s="7"/>
      <c r="BO94" s="7"/>
      <c r="BP94" s="7"/>
      <c r="BQ94" s="7"/>
      <c r="BR94" s="7"/>
      <c r="BS94" s="7"/>
      <c r="BT94" s="7"/>
      <c r="BU94" s="7"/>
      <c r="BV94" s="7"/>
      <c r="BW94" s="7"/>
      <c r="BX94" s="7"/>
      <c r="BY94" s="7"/>
      <c r="BZ94" s="7"/>
      <c r="CA94" s="7"/>
      <c r="CB94" s="7"/>
      <c r="CC94" s="7"/>
      <c r="CD94" s="7"/>
      <c r="CE94" s="7"/>
      <c r="CF94" s="7"/>
      <c r="CG94" s="7"/>
      <c r="CH94" s="51"/>
      <c r="CI94" s="22"/>
      <c r="CJ94" s="22"/>
      <c r="CK94" s="22"/>
      <c r="CL94" s="22"/>
      <c r="CM94" s="23"/>
      <c r="CN94" s="7"/>
      <c r="CO94" s="7"/>
      <c r="CP94" s="7"/>
      <c r="CQ94" s="7"/>
      <c r="CR94" s="7"/>
      <c r="CS94" s="7"/>
      <c r="CT94" s="7"/>
      <c r="CU94" s="7"/>
      <c r="CV94" s="7"/>
      <c r="CW94" s="7"/>
      <c r="CX94" s="7"/>
      <c r="CY94" s="7"/>
      <c r="CZ94" s="7"/>
      <c r="DA94" s="7"/>
      <c r="DB94" s="7"/>
      <c r="DC94" s="7"/>
      <c r="DD94" s="49">
        <v>1392</v>
      </c>
      <c r="DE94" s="50" t="s">
        <v>522</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3">
      <c r="A95" s="1"/>
      <c r="B95" s="292" t="s">
        <v>523</v>
      </c>
      <c r="C95" s="293"/>
      <c r="D95" s="293"/>
      <c r="E95" s="293"/>
      <c r="F95" s="293"/>
      <c r="G95" s="293"/>
      <c r="H95" s="293"/>
      <c r="I95" s="293"/>
      <c r="J95" s="293"/>
      <c r="K95" s="293"/>
      <c r="L95" s="293"/>
      <c r="M95" s="294"/>
      <c r="N95" s="307" t="s">
        <v>39</v>
      </c>
      <c r="O95" s="308"/>
      <c r="P95" s="309"/>
      <c r="Q95" s="85"/>
      <c r="R95" s="293" t="s">
        <v>513</v>
      </c>
      <c r="S95" s="293"/>
      <c r="T95" s="293"/>
      <c r="U95" s="293"/>
      <c r="V95" s="293"/>
      <c r="W95" s="293"/>
      <c r="X95" s="293"/>
      <c r="Y95" s="293"/>
      <c r="Z95" s="293"/>
      <c r="AA95" s="293"/>
      <c r="AB95" s="293"/>
      <c r="AC95" s="294"/>
      <c r="AD95" s="83" t="s">
        <v>1111</v>
      </c>
      <c r="AE95" s="81"/>
      <c r="AF95" s="293" t="s">
        <v>524</v>
      </c>
      <c r="AG95" s="293"/>
      <c r="AH95" s="293"/>
      <c r="AI95" s="293"/>
      <c r="AJ95" s="293"/>
      <c r="AK95" s="293"/>
      <c r="AL95" s="293"/>
      <c r="AM95" s="294"/>
      <c r="AN95" s="307">
        <v>4659</v>
      </c>
      <c r="AO95" s="308"/>
      <c r="AP95" s="308"/>
      <c r="AQ95" s="308"/>
      <c r="AR95" s="308"/>
      <c r="AS95" s="308"/>
      <c r="AT95" s="308"/>
      <c r="AU95" s="309"/>
      <c r="AV95" s="84"/>
      <c r="AW95" s="86"/>
      <c r="AX95" s="86"/>
      <c r="AY95" s="86"/>
      <c r="AZ95" s="86"/>
      <c r="BA95" s="86"/>
      <c r="BB95" s="86"/>
      <c r="BC95" s="86"/>
      <c r="BD95" s="86"/>
      <c r="BE95" s="86"/>
      <c r="BF95" s="86"/>
      <c r="BG95" s="86"/>
      <c r="BH95" s="86"/>
      <c r="BI95" s="86"/>
      <c r="BJ95" s="80"/>
      <c r="BK95" s="45"/>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51"/>
      <c r="CI95" s="22"/>
      <c r="CJ95" s="22"/>
      <c r="CK95" s="22"/>
      <c r="CL95" s="22"/>
      <c r="CM95" s="23"/>
      <c r="CN95" s="7"/>
      <c r="CO95" s="7"/>
      <c r="CP95" s="7"/>
      <c r="CQ95" s="7"/>
      <c r="CR95" s="7"/>
      <c r="CS95" s="7"/>
      <c r="CT95" s="7"/>
      <c r="CU95" s="7"/>
      <c r="CV95" s="7"/>
      <c r="CW95" s="7"/>
      <c r="CX95" s="7"/>
      <c r="CY95" s="7"/>
      <c r="CZ95" s="7"/>
      <c r="DA95" s="7"/>
      <c r="DB95" s="7"/>
      <c r="DC95" s="7"/>
      <c r="DD95" s="49">
        <v>1393</v>
      </c>
      <c r="DE95" s="50" t="s">
        <v>525</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3">
      <c r="A96" s="1"/>
      <c r="B96" s="324"/>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325"/>
      <c r="AF96" s="325"/>
      <c r="AG96" s="325"/>
      <c r="AH96" s="325"/>
      <c r="AI96" s="325"/>
      <c r="AJ96" s="325"/>
      <c r="AK96" s="325"/>
      <c r="AL96" s="325"/>
      <c r="AM96" s="325"/>
      <c r="AN96" s="325"/>
      <c r="AO96" s="325"/>
      <c r="AP96" s="325"/>
      <c r="AQ96" s="325"/>
      <c r="AR96" s="325"/>
      <c r="AS96" s="325"/>
      <c r="AT96" s="325"/>
      <c r="AU96" s="325"/>
      <c r="AV96" s="325"/>
      <c r="AW96" s="325"/>
      <c r="AX96" s="325"/>
      <c r="AY96" s="325"/>
      <c r="AZ96" s="325"/>
      <c r="BA96" s="325"/>
      <c r="BB96" s="325"/>
      <c r="BC96" s="325"/>
      <c r="BD96" s="325"/>
      <c r="BE96" s="325"/>
      <c r="BF96" s="325"/>
      <c r="BG96" s="325"/>
      <c r="BH96" s="325"/>
      <c r="BI96" s="325"/>
      <c r="BJ96" s="326"/>
      <c r="BK96" s="45"/>
      <c r="BL96" s="7"/>
      <c r="BM96" s="16"/>
      <c r="BN96" s="7"/>
      <c r="BO96" s="7"/>
      <c r="BP96" s="7"/>
      <c r="BQ96" s="7"/>
      <c r="BR96" s="7"/>
      <c r="BS96" s="7"/>
      <c r="BT96" s="7"/>
      <c r="BU96" s="7"/>
      <c r="BV96" s="7"/>
      <c r="BW96" s="7"/>
      <c r="BX96" s="7"/>
      <c r="BY96" s="7"/>
      <c r="BZ96" s="7"/>
      <c r="CA96" s="7"/>
      <c r="CB96" s="7"/>
      <c r="CC96" s="7"/>
      <c r="CD96" s="7"/>
      <c r="CE96" s="7"/>
      <c r="CF96" s="7"/>
      <c r="CG96" s="7"/>
      <c r="CH96" s="51"/>
      <c r="CI96" s="22"/>
      <c r="CJ96" s="22"/>
      <c r="CK96" s="22"/>
      <c r="CL96" s="22"/>
      <c r="CM96" s="23"/>
      <c r="CN96" s="7"/>
      <c r="CO96" s="7"/>
      <c r="CP96" s="7"/>
      <c r="CQ96" s="7"/>
      <c r="CR96" s="7"/>
      <c r="CS96" s="7"/>
      <c r="CT96" s="7"/>
      <c r="CU96" s="7"/>
      <c r="CV96" s="7"/>
      <c r="CW96" s="7"/>
      <c r="CX96" s="7"/>
      <c r="CY96" s="7"/>
      <c r="CZ96" s="7"/>
      <c r="DA96" s="7"/>
      <c r="DB96" s="7"/>
      <c r="DC96" s="7"/>
      <c r="DD96" s="49">
        <v>1394</v>
      </c>
      <c r="DE96" s="50" t="s">
        <v>526</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3">
      <c r="A97" s="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45"/>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9"/>
      <c r="DE97" s="50"/>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5.75" thickBot="1" x14ac:dyDescent="0.3">
      <c r="A98" s="1"/>
      <c r="B98" s="327" t="s">
        <v>0</v>
      </c>
      <c r="C98" s="328"/>
      <c r="D98" s="328"/>
      <c r="E98" s="328"/>
      <c r="F98" s="328"/>
      <c r="G98" s="328"/>
      <c r="H98" s="329"/>
      <c r="I98" s="134" t="str">
        <f>I1</f>
        <v>FORMATO SOLICITUD DE INSCRIPCIÓN Y ACTUALIZACIÓN DE CLIENTE Y/O PROVEEDOR</v>
      </c>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6"/>
      <c r="BD98" s="330" t="s">
        <v>2</v>
      </c>
      <c r="BE98" s="331"/>
      <c r="BF98" s="331"/>
      <c r="BG98" s="331"/>
      <c r="BH98" s="331"/>
      <c r="BI98" s="332"/>
      <c r="BJ98" s="17" t="str">
        <f>BJ1</f>
        <v>FC-FI-FO-01</v>
      </c>
      <c r="BK98" s="45"/>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9"/>
      <c r="DE98" s="50"/>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5.75" thickBot="1" x14ac:dyDescent="0.3">
      <c r="A99" s="1"/>
      <c r="B99" s="124"/>
      <c r="C99" s="125"/>
      <c r="D99" s="125"/>
      <c r="E99" s="125"/>
      <c r="F99" s="125"/>
      <c r="G99" s="125"/>
      <c r="H99" s="126"/>
      <c r="I99" s="134" t="str">
        <f>I2</f>
        <v>MACROPROCESO FINANCIERA</v>
      </c>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6"/>
      <c r="BD99" s="330" t="s">
        <v>28</v>
      </c>
      <c r="BE99" s="331"/>
      <c r="BF99" s="331"/>
      <c r="BG99" s="331"/>
      <c r="BH99" s="331"/>
      <c r="BI99" s="332"/>
      <c r="BJ99" s="17" t="str">
        <f>BJ2</f>
        <v>27-Sep-2022</v>
      </c>
      <c r="BK99" s="45"/>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9"/>
      <c r="DE99" s="50"/>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5.75" thickBot="1" x14ac:dyDescent="0.3">
      <c r="A100" s="1"/>
      <c r="B100" s="127"/>
      <c r="C100" s="128"/>
      <c r="D100" s="128"/>
      <c r="E100" s="128"/>
      <c r="F100" s="128"/>
      <c r="G100" s="128"/>
      <c r="H100" s="129"/>
      <c r="I100" s="134" t="str">
        <f>I3</f>
        <v>GERENCIA FINANCIERA Y ADMINISTRATIVA / SUBDIRECCIÓN DE CUENTAS POR PAGAR</v>
      </c>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6"/>
      <c r="BD100" s="330" t="s">
        <v>44</v>
      </c>
      <c r="BE100" s="331"/>
      <c r="BF100" s="331"/>
      <c r="BG100" s="331"/>
      <c r="BH100" s="331"/>
      <c r="BI100" s="332"/>
      <c r="BJ100" s="17">
        <f>BJ3</f>
        <v>14</v>
      </c>
      <c r="BK100" s="33"/>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9">
        <v>1399</v>
      </c>
      <c r="DE100" s="50" t="s">
        <v>527</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3">
      <c r="A101" s="1"/>
      <c r="B101" s="89"/>
      <c r="C101" s="90"/>
      <c r="D101" s="90"/>
      <c r="E101" s="90"/>
      <c r="F101" s="90"/>
      <c r="G101" s="90"/>
      <c r="H101" s="90"/>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91"/>
      <c r="BE101" s="91"/>
      <c r="BF101" s="91"/>
      <c r="BG101" s="91"/>
      <c r="BH101" s="91"/>
      <c r="BI101" s="91"/>
      <c r="BJ101" s="92"/>
      <c r="BK101" s="33"/>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9"/>
      <c r="DE101" s="50"/>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3">
      <c r="A102" s="1"/>
      <c r="B102" s="348" t="s">
        <v>528</v>
      </c>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50"/>
      <c r="BK102" s="33"/>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9">
        <v>1410</v>
      </c>
      <c r="DE102" s="50" t="s">
        <v>529</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3">
      <c r="A103" s="1"/>
      <c r="B103" s="338" t="s">
        <v>530</v>
      </c>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51" t="s">
        <v>1107</v>
      </c>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3"/>
      <c r="BK103" s="15"/>
      <c r="BL103" s="7" t="str">
        <f>IF(AG103="","ojo","ok")</f>
        <v>ok</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9">
        <v>1511</v>
      </c>
      <c r="DE103" s="50" t="s">
        <v>531</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3">
      <c r="A104" s="1"/>
      <c r="B104" s="338" t="s">
        <v>532</v>
      </c>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40"/>
      <c r="BK104" s="33"/>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9">
        <v>1512</v>
      </c>
      <c r="DE104" s="50" t="s">
        <v>533</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3">
      <c r="A105" s="1"/>
      <c r="B105" s="338" t="s">
        <v>534</v>
      </c>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40"/>
      <c r="BK105" s="33"/>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9">
        <v>1513</v>
      </c>
      <c r="DE105" s="50" t="s">
        <v>535</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3">
      <c r="A106" s="1"/>
      <c r="B106" s="338" t="s">
        <v>536</v>
      </c>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40"/>
      <c r="BK106" s="33"/>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9">
        <v>1521</v>
      </c>
      <c r="DE106" s="50" t="s">
        <v>537</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3">
      <c r="A107" s="1"/>
      <c r="B107" s="338" t="s">
        <v>538</v>
      </c>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40"/>
      <c r="BK107" s="33"/>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9">
        <v>1522</v>
      </c>
      <c r="DE107" s="50" t="s">
        <v>539</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3">
      <c r="A108" s="1"/>
      <c r="B108" s="338" t="s">
        <v>540</v>
      </c>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40"/>
      <c r="BK108" s="33"/>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9">
        <v>1523</v>
      </c>
      <c r="DE108" s="50" t="s">
        <v>541</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3">
      <c r="A109" s="1"/>
      <c r="B109" s="338" t="s">
        <v>542</v>
      </c>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40"/>
      <c r="BK109" s="33"/>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9">
        <v>1610</v>
      </c>
      <c r="DE109" s="50" t="s">
        <v>543</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3">
      <c r="A110" s="1"/>
      <c r="B110" s="341" t="s">
        <v>544</v>
      </c>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342"/>
      <c r="AX110" s="342"/>
      <c r="AY110" s="342"/>
      <c r="AZ110" s="342"/>
      <c r="BA110" s="342"/>
      <c r="BB110" s="342"/>
      <c r="BC110" s="342"/>
      <c r="BD110" s="342"/>
      <c r="BE110" s="342"/>
      <c r="BF110" s="342"/>
      <c r="BG110" s="342"/>
      <c r="BH110" s="342"/>
      <c r="BI110" s="342"/>
      <c r="BJ110" s="343"/>
      <c r="BK110" s="33"/>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9">
        <v>1620</v>
      </c>
      <c r="DE110" s="50" t="s">
        <v>545</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3">
      <c r="A111" s="1"/>
      <c r="B111" s="344"/>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33"/>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9">
        <v>1630</v>
      </c>
      <c r="DE111" s="50" t="s">
        <v>546</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3">
      <c r="A112" s="1"/>
      <c r="B112" s="345"/>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c r="AB112" s="346"/>
      <c r="AC112" s="346"/>
      <c r="AD112" s="346"/>
      <c r="AE112" s="346"/>
      <c r="AF112" s="346"/>
      <c r="AG112" s="346"/>
      <c r="AH112" s="346"/>
      <c r="AI112" s="346"/>
      <c r="AJ112" s="346"/>
      <c r="AK112" s="346"/>
      <c r="AL112" s="346"/>
      <c r="AM112" s="346"/>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7"/>
      <c r="BK112" s="33"/>
      <c r="BM112" s="16"/>
      <c r="DD112" s="49">
        <v>1640</v>
      </c>
      <c r="DE112" s="50" t="s">
        <v>547</v>
      </c>
      <c r="DZ112" s="12"/>
      <c r="XFD112"/>
    </row>
    <row r="113" spans="1:143 16384:16384" s="7" customFormat="1" ht="29.25" customHeight="1" thickBot="1" x14ac:dyDescent="0.3">
      <c r="A113" s="1"/>
      <c r="B113" s="204" t="s">
        <v>548</v>
      </c>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6" t="s">
        <v>287</v>
      </c>
      <c r="BC113" s="207"/>
      <c r="BD113" s="365"/>
      <c r="BE113" s="366"/>
      <c r="BF113" s="210" t="s">
        <v>59</v>
      </c>
      <c r="BG113" s="207"/>
      <c r="BH113" s="365" t="s">
        <v>36</v>
      </c>
      <c r="BI113" s="366"/>
      <c r="BJ113" s="52"/>
      <c r="BK113" s="15"/>
      <c r="BL113" s="7" t="str">
        <f>IF(OR(CONCATENATE(BD113,BH113)="XX",CONCATENATE(BD113,BH113)=""),"ojo","ok")</f>
        <v>ok</v>
      </c>
      <c r="BM113" s="16"/>
      <c r="BY113" s="93"/>
      <c r="DD113" s="49">
        <v>1690</v>
      </c>
      <c r="DE113" s="50" t="s">
        <v>549</v>
      </c>
      <c r="DZ113" s="12"/>
      <c r="XFD113"/>
    </row>
    <row r="114" spans="1:143 16384:16384" s="7" customFormat="1" ht="15.75" thickBot="1" x14ac:dyDescent="0.3">
      <c r="A114" s="1"/>
      <c r="B114" s="367" t="s">
        <v>550</v>
      </c>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c r="AD114" s="368"/>
      <c r="AE114" s="368"/>
      <c r="AF114" s="368"/>
      <c r="AG114" s="368"/>
      <c r="AH114" s="368"/>
      <c r="AI114" s="368"/>
      <c r="AJ114" s="368"/>
      <c r="AK114" s="368"/>
      <c r="AL114" s="368"/>
      <c r="AM114" s="368"/>
      <c r="AN114" s="368"/>
      <c r="AO114" s="368"/>
      <c r="AP114" s="368"/>
      <c r="AQ114" s="368"/>
      <c r="AR114" s="368"/>
      <c r="AS114" s="368"/>
      <c r="AT114" s="368"/>
      <c r="AU114" s="368"/>
      <c r="AV114" s="368"/>
      <c r="AW114" s="368"/>
      <c r="AX114" s="368"/>
      <c r="AY114" s="368"/>
      <c r="AZ114" s="368"/>
      <c r="BA114" s="368"/>
      <c r="BB114" s="368"/>
      <c r="BC114" s="368"/>
      <c r="BD114" s="368"/>
      <c r="BE114" s="368"/>
      <c r="BF114" s="368"/>
      <c r="BG114" s="368"/>
      <c r="BH114" s="368"/>
      <c r="BI114" s="368"/>
      <c r="BJ114" s="369"/>
      <c r="BK114" s="15"/>
      <c r="BM114" s="16"/>
      <c r="BY114" s="9"/>
      <c r="DD114" s="49">
        <v>1701</v>
      </c>
      <c r="DE114" s="50" t="s">
        <v>551</v>
      </c>
      <c r="DZ114" s="12"/>
      <c r="XFD114"/>
    </row>
    <row r="115" spans="1:143 16384:16384" s="7" customFormat="1" ht="4.5" customHeight="1" thickBot="1" x14ac:dyDescent="0.3">
      <c r="A115" s="1"/>
      <c r="B115" s="354"/>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55"/>
      <c r="AE115" s="355"/>
      <c r="AF115" s="355"/>
      <c r="AG115" s="355"/>
      <c r="AH115" s="355"/>
      <c r="AI115" s="355"/>
      <c r="AJ115" s="355"/>
      <c r="AK115" s="355"/>
      <c r="AL115" s="355"/>
      <c r="AM115" s="355"/>
      <c r="AN115" s="355"/>
      <c r="AO115" s="355"/>
      <c r="AP115" s="355"/>
      <c r="AQ115" s="355"/>
      <c r="AR115" s="355"/>
      <c r="AS115" s="355"/>
      <c r="AT115" s="355"/>
      <c r="AU115" s="355"/>
      <c r="AV115" s="355"/>
      <c r="AW115" s="355"/>
      <c r="AX115" s="355"/>
      <c r="AY115" s="355"/>
      <c r="AZ115" s="355"/>
      <c r="BA115" s="355"/>
      <c r="BB115" s="355"/>
      <c r="BC115" s="355"/>
      <c r="BD115" s="355"/>
      <c r="BE115" s="355"/>
      <c r="BF115" s="355"/>
      <c r="BG115" s="355"/>
      <c r="BH115" s="355"/>
      <c r="BI115" s="355"/>
      <c r="BJ115" s="355"/>
      <c r="BK115" s="15"/>
      <c r="BM115" s="16"/>
      <c r="BY115" s="9"/>
      <c r="DD115" s="49">
        <v>1702</v>
      </c>
      <c r="DE115" s="50" t="s">
        <v>552</v>
      </c>
      <c r="DZ115" s="12"/>
      <c r="XFD115"/>
    </row>
    <row r="116" spans="1:143 16384:16384" s="20" customFormat="1" ht="11.25" customHeight="1" thickBot="1" x14ac:dyDescent="0.3">
      <c r="A116" s="1"/>
      <c r="B116" s="222" t="s">
        <v>553</v>
      </c>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554</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3">
      <c r="A117" s="1"/>
      <c r="B117" s="356" t="s">
        <v>555</v>
      </c>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8"/>
      <c r="BK117" s="15"/>
      <c r="BM117" s="16"/>
      <c r="BY117" s="9"/>
      <c r="DD117" s="49">
        <v>1811</v>
      </c>
      <c r="DE117" s="50" t="s">
        <v>556</v>
      </c>
      <c r="DZ117" s="12"/>
      <c r="XFD117"/>
    </row>
    <row r="118" spans="1:143 16384:16384" s="7" customFormat="1" ht="78" customHeight="1" thickBot="1" x14ac:dyDescent="0.3">
      <c r="A118" s="1"/>
      <c r="B118" s="359" t="s">
        <v>557</v>
      </c>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c r="AV118" s="360"/>
      <c r="AW118" s="360"/>
      <c r="AX118" s="360"/>
      <c r="AY118" s="360"/>
      <c r="AZ118" s="360"/>
      <c r="BA118" s="360"/>
      <c r="BB118" s="360"/>
      <c r="BC118" s="360"/>
      <c r="BD118" s="360"/>
      <c r="BE118" s="360"/>
      <c r="BF118" s="360"/>
      <c r="BG118" s="360"/>
      <c r="BH118" s="360"/>
      <c r="BI118" s="360"/>
      <c r="BJ118" s="361"/>
      <c r="BK118" s="15"/>
      <c r="BM118" s="16"/>
      <c r="BY118" s="9"/>
      <c r="DD118" s="49">
        <v>2011</v>
      </c>
      <c r="DE118" s="50" t="s">
        <v>558</v>
      </c>
      <c r="DZ118" s="12"/>
      <c r="XFD118"/>
    </row>
    <row r="119" spans="1:143 16384:16384" s="7" customFormat="1" ht="32.25" customHeight="1" thickBot="1" x14ac:dyDescent="0.3">
      <c r="A119" s="1"/>
      <c r="B119" s="362" t="s">
        <v>559</v>
      </c>
      <c r="C119" s="363"/>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c r="AL119" s="363"/>
      <c r="AM119" s="363"/>
      <c r="AN119" s="363"/>
      <c r="AO119" s="363"/>
      <c r="AP119" s="363"/>
      <c r="AQ119" s="363"/>
      <c r="AR119" s="363"/>
      <c r="AS119" s="363"/>
      <c r="AT119" s="363"/>
      <c r="AU119" s="363"/>
      <c r="AV119" s="363"/>
      <c r="AW119" s="363"/>
      <c r="AX119" s="363"/>
      <c r="AY119" s="363"/>
      <c r="AZ119" s="363"/>
      <c r="BA119" s="363"/>
      <c r="BB119" s="363"/>
      <c r="BC119" s="363"/>
      <c r="BD119" s="363"/>
      <c r="BE119" s="363"/>
      <c r="BF119" s="363"/>
      <c r="BG119" s="363"/>
      <c r="BH119" s="363"/>
      <c r="BI119" s="363"/>
      <c r="BJ119" s="364"/>
      <c r="BK119" s="15"/>
      <c r="BM119" s="16"/>
      <c r="BY119" s="9"/>
      <c r="DD119" s="49">
        <v>2012</v>
      </c>
      <c r="DE119" s="50" t="s">
        <v>560</v>
      </c>
      <c r="DZ119" s="12"/>
      <c r="XFD119"/>
    </row>
    <row r="120" spans="1:143 16384:16384" s="7" customFormat="1" ht="21" customHeight="1" thickBot="1" x14ac:dyDescent="0.3">
      <c r="A120" s="1"/>
      <c r="B120" s="362" t="s">
        <v>561</v>
      </c>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c r="AL120" s="363"/>
      <c r="AM120" s="363"/>
      <c r="AN120" s="363"/>
      <c r="AO120" s="363"/>
      <c r="AP120" s="363"/>
      <c r="AQ120" s="363"/>
      <c r="AR120" s="363"/>
      <c r="AS120" s="363"/>
      <c r="AT120" s="363"/>
      <c r="AU120" s="363"/>
      <c r="AV120" s="363"/>
      <c r="AW120" s="363"/>
      <c r="AX120" s="363"/>
      <c r="AY120" s="363"/>
      <c r="AZ120" s="363"/>
      <c r="BA120" s="363"/>
      <c r="BB120" s="363"/>
      <c r="BC120" s="363"/>
      <c r="BD120" s="363"/>
      <c r="BE120" s="363"/>
      <c r="BF120" s="363"/>
      <c r="BG120" s="363"/>
      <c r="BH120" s="363"/>
      <c r="BI120" s="363"/>
      <c r="BJ120" s="364"/>
      <c r="BK120" s="15"/>
      <c r="BM120" s="16"/>
      <c r="BY120" s="9"/>
      <c r="DD120" s="49">
        <v>2013</v>
      </c>
      <c r="DE120" s="50" t="s">
        <v>562</v>
      </c>
      <c r="DZ120" s="12"/>
      <c r="XFD120"/>
    </row>
    <row r="121" spans="1:143 16384:16384" s="7" customFormat="1" ht="91.5" customHeight="1" thickBot="1" x14ac:dyDescent="0.3">
      <c r="A121" s="1"/>
      <c r="B121" s="382" t="s">
        <v>563</v>
      </c>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c r="AG121" s="383"/>
      <c r="AH121" s="383"/>
      <c r="AI121" s="383"/>
      <c r="AJ121" s="383"/>
      <c r="AK121" s="383"/>
      <c r="AL121" s="383"/>
      <c r="AM121" s="383"/>
      <c r="AN121" s="383"/>
      <c r="AO121" s="383"/>
      <c r="AP121" s="383"/>
      <c r="AQ121" s="383"/>
      <c r="AR121" s="383"/>
      <c r="AS121" s="383"/>
      <c r="AT121" s="383"/>
      <c r="AU121" s="383"/>
      <c r="AV121" s="383"/>
      <c r="AW121" s="383"/>
      <c r="AX121" s="383"/>
      <c r="AY121" s="383"/>
      <c r="AZ121" s="383"/>
      <c r="BA121" s="383"/>
      <c r="BB121" s="383"/>
      <c r="BC121" s="383"/>
      <c r="BD121" s="383"/>
      <c r="BE121" s="383"/>
      <c r="BF121" s="383"/>
      <c r="BG121" s="383"/>
      <c r="BH121" s="383"/>
      <c r="BI121" s="383"/>
      <c r="BJ121" s="384"/>
      <c r="BK121" s="15"/>
      <c r="BM121" s="16"/>
      <c r="BY121" s="9"/>
      <c r="DD121" s="49">
        <v>2014</v>
      </c>
      <c r="DE121" s="50" t="s">
        <v>564</v>
      </c>
      <c r="DZ121" s="12"/>
      <c r="XFD121"/>
    </row>
    <row r="122" spans="1:143 16384:16384" s="20" customFormat="1" ht="195.75" customHeight="1" thickBot="1" x14ac:dyDescent="0.3">
      <c r="A122" s="1"/>
      <c r="B122" s="382" t="s">
        <v>565</v>
      </c>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c r="AG122" s="383"/>
      <c r="AH122" s="383"/>
      <c r="AI122" s="383"/>
      <c r="AJ122" s="383"/>
      <c r="AK122" s="383"/>
      <c r="AL122" s="383"/>
      <c r="AM122" s="383"/>
      <c r="AN122" s="383"/>
      <c r="AO122" s="383"/>
      <c r="AP122" s="383"/>
      <c r="AQ122" s="383"/>
      <c r="AR122" s="383"/>
      <c r="AS122" s="383"/>
      <c r="AT122" s="383"/>
      <c r="AU122" s="383"/>
      <c r="AV122" s="383"/>
      <c r="AW122" s="383"/>
      <c r="AX122" s="383"/>
      <c r="AY122" s="383"/>
      <c r="AZ122" s="383"/>
      <c r="BA122" s="383"/>
      <c r="BB122" s="383"/>
      <c r="BC122" s="383"/>
      <c r="BD122" s="383"/>
      <c r="BE122" s="383"/>
      <c r="BF122" s="383"/>
      <c r="BG122" s="383"/>
      <c r="BH122" s="383"/>
      <c r="BI122" s="383"/>
      <c r="BJ122" s="384"/>
      <c r="BK122" s="15"/>
      <c r="BL122" s="7"/>
      <c r="BM122" s="16"/>
      <c r="BN122" s="7"/>
      <c r="BO122" s="7"/>
      <c r="BP122" s="7"/>
      <c r="BQ122" s="7"/>
      <c r="BR122" s="7"/>
      <c r="BS122" s="7"/>
      <c r="BT122" s="7"/>
      <c r="BU122" s="7"/>
      <c r="BV122" s="7"/>
      <c r="BW122" s="7"/>
      <c r="BX122" s="7"/>
      <c r="BY122" s="93"/>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9">
        <v>2021</v>
      </c>
      <c r="DE122" s="50" t="s">
        <v>566</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3">
      <c r="A123" s="1"/>
      <c r="B123" s="359" t="s">
        <v>567</v>
      </c>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c r="AN123" s="360"/>
      <c r="AO123" s="360"/>
      <c r="AP123" s="360"/>
      <c r="AQ123" s="360"/>
      <c r="AR123" s="360"/>
      <c r="AS123" s="360"/>
      <c r="AT123" s="360"/>
      <c r="AU123" s="360"/>
      <c r="AV123" s="360"/>
      <c r="AW123" s="360"/>
      <c r="AX123" s="360"/>
      <c r="AY123" s="360"/>
      <c r="AZ123" s="360"/>
      <c r="BA123" s="360"/>
      <c r="BB123" s="360"/>
      <c r="BC123" s="360"/>
      <c r="BD123" s="360"/>
      <c r="BE123" s="360"/>
      <c r="BF123" s="360"/>
      <c r="BG123" s="360"/>
      <c r="BH123" s="360"/>
      <c r="BI123" s="360"/>
      <c r="BJ123" s="361"/>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9">
        <v>2022</v>
      </c>
      <c r="DE123" s="50" t="s">
        <v>568</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3">
      <c r="A124" s="1"/>
      <c r="B124" s="385"/>
      <c r="C124" s="374"/>
      <c r="D124" s="374"/>
      <c r="E124" s="374"/>
      <c r="F124" s="374"/>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t="s">
        <v>1108</v>
      </c>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207"/>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9">
        <v>2023</v>
      </c>
      <c r="DE124" s="50" t="s">
        <v>569</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3">
      <c r="A125" s="1"/>
      <c r="B125" s="385"/>
      <c r="C125" s="374"/>
      <c r="D125" s="374"/>
      <c r="E125" s="374"/>
      <c r="F125" s="374"/>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207"/>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9">
        <v>2029</v>
      </c>
      <c r="DE125" s="50" t="s">
        <v>570</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3">
      <c r="A126" s="1"/>
      <c r="B126" s="385"/>
      <c r="C126" s="374"/>
      <c r="D126" s="374"/>
      <c r="E126" s="374"/>
      <c r="F126" s="374"/>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6"/>
      <c r="AF126" s="386"/>
      <c r="AG126" s="386"/>
      <c r="AH126" s="386"/>
      <c r="AI126" s="386"/>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207"/>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9">
        <v>2030</v>
      </c>
      <c r="DE126" s="50" t="s">
        <v>571</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3">
      <c r="A127" s="1"/>
      <c r="B127" s="385"/>
      <c r="C127" s="374"/>
      <c r="D127" s="374"/>
      <c r="E127" s="374"/>
      <c r="F127" s="374"/>
      <c r="G127" s="388" t="s">
        <v>572</v>
      </c>
      <c r="H127" s="388"/>
      <c r="I127" s="388"/>
      <c r="J127" s="388"/>
      <c r="K127" s="388"/>
      <c r="L127" s="388"/>
      <c r="M127" s="388"/>
      <c r="N127" s="388"/>
      <c r="O127" s="388"/>
      <c r="P127" s="388"/>
      <c r="Q127" s="388"/>
      <c r="R127" s="388"/>
      <c r="S127" s="388"/>
      <c r="T127" s="388"/>
      <c r="U127" s="388"/>
      <c r="V127" s="388"/>
      <c r="W127" s="388"/>
      <c r="X127" s="388"/>
      <c r="Y127" s="388"/>
      <c r="Z127" s="388"/>
      <c r="AA127" s="388"/>
      <c r="AB127" s="388"/>
      <c r="AC127" s="388"/>
      <c r="AD127" s="388"/>
      <c r="AE127" s="386"/>
      <c r="AF127" s="386"/>
      <c r="AG127" s="386"/>
      <c r="AH127" s="386"/>
      <c r="AI127" s="386"/>
      <c r="AJ127" s="388" t="s">
        <v>573</v>
      </c>
      <c r="AK127" s="388"/>
      <c r="AL127" s="388"/>
      <c r="AM127" s="388"/>
      <c r="AN127" s="388"/>
      <c r="AO127" s="388"/>
      <c r="AP127" s="388"/>
      <c r="AQ127" s="388"/>
      <c r="AR127" s="388"/>
      <c r="AS127" s="388"/>
      <c r="AT127" s="388"/>
      <c r="AU127" s="388"/>
      <c r="AV127" s="388"/>
      <c r="AW127" s="388"/>
      <c r="AX127" s="388"/>
      <c r="AY127" s="388"/>
      <c r="AZ127" s="388"/>
      <c r="BA127" s="388"/>
      <c r="BB127" s="388"/>
      <c r="BC127" s="388"/>
      <c r="BD127" s="388"/>
      <c r="BE127" s="388"/>
      <c r="BF127" s="388"/>
      <c r="BG127" s="388"/>
      <c r="BH127" s="388"/>
      <c r="BI127" s="388"/>
      <c r="BJ127" s="207"/>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9">
        <v>2100</v>
      </c>
      <c r="DE127" s="50" t="s">
        <v>574</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3">
      <c r="A128" s="1"/>
      <c r="B128" s="370"/>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71"/>
      <c r="AF128" s="371"/>
      <c r="AG128" s="371"/>
      <c r="AH128" s="371"/>
      <c r="AI128" s="371"/>
      <c r="AJ128" s="371"/>
      <c r="AK128" s="371"/>
      <c r="AL128" s="371"/>
      <c r="AM128" s="371"/>
      <c r="AN128" s="371"/>
      <c r="AO128" s="371"/>
      <c r="AP128" s="371"/>
      <c r="AQ128" s="371"/>
      <c r="AR128" s="371"/>
      <c r="AS128" s="371"/>
      <c r="AT128" s="371"/>
      <c r="AU128" s="371"/>
      <c r="AV128" s="371"/>
      <c r="AW128" s="371"/>
      <c r="AX128" s="371"/>
      <c r="AY128" s="371"/>
      <c r="AZ128" s="371"/>
      <c r="BA128" s="371"/>
      <c r="BB128" s="371"/>
      <c r="BC128" s="371"/>
      <c r="BD128" s="371"/>
      <c r="BE128" s="371"/>
      <c r="BF128" s="371"/>
      <c r="BG128" s="371"/>
      <c r="BH128" s="371"/>
      <c r="BI128" s="371"/>
      <c r="BJ128" s="372"/>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9">
        <v>2211</v>
      </c>
      <c r="DE128" s="50" t="s">
        <v>575</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3">
      <c r="A129" s="1"/>
      <c r="B129" s="94" t="s">
        <v>576</v>
      </c>
      <c r="M129" s="95"/>
      <c r="N129" s="96" t="s">
        <v>36</v>
      </c>
      <c r="O129" s="210" t="s">
        <v>577</v>
      </c>
      <c r="P129" s="206"/>
      <c r="Q129" s="206"/>
      <c r="R129" s="206"/>
      <c r="S129" s="206"/>
      <c r="T129" s="206"/>
      <c r="U129" s="206"/>
      <c r="V129" s="207"/>
      <c r="W129" s="96" t="s">
        <v>36</v>
      </c>
      <c r="X129" s="373" t="s">
        <v>578</v>
      </c>
      <c r="Y129" s="374"/>
      <c r="Z129" s="374"/>
      <c r="AA129" s="374"/>
      <c r="AB129" s="375"/>
      <c r="AC129" s="96" t="s">
        <v>36</v>
      </c>
      <c r="AD129" s="376" t="s">
        <v>579</v>
      </c>
      <c r="AE129" s="377"/>
      <c r="AF129" s="377"/>
      <c r="AG129" s="377"/>
      <c r="AH129" s="377"/>
      <c r="AI129" s="377"/>
      <c r="AJ129" s="377"/>
      <c r="AK129" s="377"/>
      <c r="AL129" s="377"/>
      <c r="AM129" s="377"/>
      <c r="AN129" s="377"/>
      <c r="AO129" s="377"/>
      <c r="AP129" s="377"/>
      <c r="AQ129" s="377"/>
      <c r="AR129" s="377"/>
      <c r="AS129" s="377"/>
      <c r="AT129" s="377"/>
      <c r="AU129" s="377"/>
      <c r="AV129" s="377"/>
      <c r="AW129" s="377"/>
      <c r="AX129" s="377"/>
      <c r="AY129" s="377"/>
      <c r="AZ129" s="377"/>
      <c r="BA129" s="377"/>
      <c r="BB129" s="377"/>
      <c r="BC129" s="377"/>
      <c r="BD129" s="377"/>
      <c r="BE129" s="377"/>
      <c r="BF129" s="377"/>
      <c r="BG129" s="377"/>
      <c r="BH129" s="377"/>
      <c r="BI129" s="377"/>
      <c r="BJ129" s="37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9">
        <v>2212</v>
      </c>
      <c r="DE129" s="50" t="s">
        <v>580</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3">
      <c r="A130" s="1"/>
      <c r="B130" s="204" t="s">
        <v>581</v>
      </c>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379"/>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9">
        <v>2219</v>
      </c>
      <c r="DE130" s="50" t="s">
        <v>582</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3">
      <c r="A131" s="1"/>
      <c r="B131" s="380"/>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381"/>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9">
        <v>2221</v>
      </c>
      <c r="DE131" s="50" t="s">
        <v>583</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3">
      <c r="A132" s="1"/>
      <c r="B132" s="289" t="s">
        <v>584</v>
      </c>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1"/>
      <c r="BK132" s="79"/>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9">
        <v>2229</v>
      </c>
      <c r="DE132" s="50" t="s">
        <v>585</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3">
      <c r="A133" s="53"/>
      <c r="B133" s="389"/>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0"/>
      <c r="AJ133" s="390"/>
      <c r="AK133" s="390"/>
      <c r="AL133" s="390"/>
      <c r="AM133" s="390"/>
      <c r="AN133" s="390"/>
      <c r="AO133" s="390"/>
      <c r="AP133" s="390"/>
      <c r="AQ133" s="390"/>
      <c r="AR133" s="390"/>
      <c r="AS133" s="390"/>
      <c r="AT133" s="390"/>
      <c r="AU133" s="390"/>
      <c r="AV133" s="390"/>
      <c r="AW133" s="390"/>
      <c r="AX133" s="390"/>
      <c r="AY133" s="390"/>
      <c r="AZ133" s="390"/>
      <c r="BA133" s="390"/>
      <c r="BB133" s="390"/>
      <c r="BC133" s="390"/>
      <c r="BD133" s="390"/>
      <c r="BE133" s="390"/>
      <c r="BF133" s="390"/>
      <c r="BG133" s="390"/>
      <c r="BH133" s="390"/>
      <c r="BI133" s="390"/>
      <c r="BJ133" s="391"/>
      <c r="BK133" s="97"/>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9">
        <v>2310</v>
      </c>
      <c r="DE133" s="50" t="s">
        <v>586</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3">
      <c r="A134" s="1"/>
      <c r="B134" s="392"/>
      <c r="C134" s="393" t="s">
        <v>587</v>
      </c>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c r="AO134" s="394"/>
      <c r="AP134" s="394"/>
      <c r="AQ134" s="394"/>
      <c r="AR134" s="394"/>
      <c r="AS134" s="395"/>
      <c r="AT134" s="399" t="s">
        <v>588</v>
      </c>
      <c r="AU134" s="400"/>
      <c r="AV134" s="400"/>
      <c r="AW134" s="400"/>
      <c r="AX134" s="400"/>
      <c r="AY134" s="400"/>
      <c r="AZ134" s="400"/>
      <c r="BA134" s="400"/>
      <c r="BB134" s="400"/>
      <c r="BC134" s="400"/>
      <c r="BD134" s="400"/>
      <c r="BE134" s="400"/>
      <c r="BF134" s="400"/>
      <c r="BG134" s="400"/>
      <c r="BH134" s="400"/>
      <c r="BI134" s="401"/>
      <c r="BJ134" s="402"/>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9">
        <v>2391</v>
      </c>
      <c r="DE134" s="50" t="s">
        <v>589</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3">
      <c r="A135" s="1"/>
      <c r="B135" s="392"/>
      <c r="C135" s="396"/>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c r="AG135" s="397"/>
      <c r="AH135" s="397"/>
      <c r="AI135" s="397"/>
      <c r="AJ135" s="397"/>
      <c r="AK135" s="397"/>
      <c r="AL135" s="397"/>
      <c r="AM135" s="397"/>
      <c r="AN135" s="397"/>
      <c r="AO135" s="397"/>
      <c r="AP135" s="397"/>
      <c r="AQ135" s="397"/>
      <c r="AR135" s="397"/>
      <c r="AS135" s="398"/>
      <c r="AT135" s="399" t="s">
        <v>54</v>
      </c>
      <c r="AU135" s="400"/>
      <c r="AV135" s="400"/>
      <c r="AW135" s="400"/>
      <c r="AX135" s="400"/>
      <c r="AY135" s="400"/>
      <c r="AZ135" s="400"/>
      <c r="BA135" s="401"/>
      <c r="BB135" s="399" t="s">
        <v>73</v>
      </c>
      <c r="BC135" s="400"/>
      <c r="BD135" s="400"/>
      <c r="BE135" s="400"/>
      <c r="BF135" s="400"/>
      <c r="BG135" s="400"/>
      <c r="BH135" s="400"/>
      <c r="BI135" s="401"/>
      <c r="BJ135" s="402"/>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9">
        <v>2392</v>
      </c>
      <c r="DE135" s="50" t="s">
        <v>590</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3">
      <c r="A136" s="1"/>
      <c r="B136" s="392"/>
      <c r="C136" s="403" t="s">
        <v>591</v>
      </c>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8"/>
      <c r="AT136" s="404" t="s">
        <v>85</v>
      </c>
      <c r="AU136" s="405"/>
      <c r="AV136" s="405"/>
      <c r="AW136" s="405"/>
      <c r="AX136" s="405"/>
      <c r="AY136" s="405"/>
      <c r="AZ136" s="405"/>
      <c r="BA136" s="406"/>
      <c r="BB136" s="404" t="s">
        <v>36</v>
      </c>
      <c r="BC136" s="405"/>
      <c r="BD136" s="405"/>
      <c r="BE136" s="405"/>
      <c r="BF136" s="405"/>
      <c r="BG136" s="405"/>
      <c r="BH136" s="405"/>
      <c r="BI136" s="406"/>
      <c r="BJ136" s="402"/>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9">
        <v>2393</v>
      </c>
      <c r="DE136" s="50" t="s">
        <v>592</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3">
      <c r="A137" s="1"/>
      <c r="B137" s="392"/>
      <c r="C137" s="403" t="s">
        <v>593</v>
      </c>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8"/>
      <c r="AT137" s="404" t="s">
        <v>85</v>
      </c>
      <c r="AU137" s="405"/>
      <c r="AV137" s="405"/>
      <c r="AW137" s="405"/>
      <c r="AX137" s="405"/>
      <c r="AY137" s="405"/>
      <c r="AZ137" s="405"/>
      <c r="BA137" s="406"/>
      <c r="BB137" s="404" t="s">
        <v>36</v>
      </c>
      <c r="BC137" s="405"/>
      <c r="BD137" s="405"/>
      <c r="BE137" s="405"/>
      <c r="BF137" s="405"/>
      <c r="BG137" s="405"/>
      <c r="BH137" s="405"/>
      <c r="BI137" s="406"/>
      <c r="BJ137" s="402"/>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9"/>
      <c r="DE137" s="50"/>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3">
      <c r="A138" s="1"/>
      <c r="B138" s="392"/>
      <c r="C138" s="403" t="s">
        <v>594</v>
      </c>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8"/>
      <c r="AT138" s="404" t="s">
        <v>36</v>
      </c>
      <c r="AU138" s="405"/>
      <c r="AV138" s="405"/>
      <c r="AW138" s="405"/>
      <c r="AX138" s="405"/>
      <c r="AY138" s="405"/>
      <c r="AZ138" s="405"/>
      <c r="BA138" s="406"/>
      <c r="BB138" s="404" t="s">
        <v>36</v>
      </c>
      <c r="BC138" s="405"/>
      <c r="BD138" s="405"/>
      <c r="BE138" s="405"/>
      <c r="BF138" s="405"/>
      <c r="BG138" s="405"/>
      <c r="BH138" s="405"/>
      <c r="BI138" s="406"/>
      <c r="BJ138" s="402"/>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9">
        <v>2394</v>
      </c>
      <c r="DE138" s="50" t="s">
        <v>595</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3">
      <c r="A139" s="1"/>
      <c r="B139" s="392"/>
      <c r="C139" s="403" t="s">
        <v>596</v>
      </c>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8"/>
      <c r="AT139" s="404" t="s">
        <v>36</v>
      </c>
      <c r="AU139" s="405"/>
      <c r="AV139" s="405"/>
      <c r="AW139" s="405"/>
      <c r="AX139" s="405"/>
      <c r="AY139" s="405"/>
      <c r="AZ139" s="405"/>
      <c r="BA139" s="406"/>
      <c r="BB139" s="404" t="s">
        <v>36</v>
      </c>
      <c r="BC139" s="405"/>
      <c r="BD139" s="405"/>
      <c r="BE139" s="405"/>
      <c r="BF139" s="405"/>
      <c r="BG139" s="405"/>
      <c r="BH139" s="405"/>
      <c r="BI139" s="406"/>
      <c r="BJ139" s="402"/>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9">
        <v>2395</v>
      </c>
      <c r="DE139" s="50" t="s">
        <v>597</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3">
      <c r="A140" s="1"/>
      <c r="B140" s="392"/>
      <c r="C140" s="403" t="s">
        <v>598</v>
      </c>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8"/>
      <c r="AT140" s="404" t="s">
        <v>36</v>
      </c>
      <c r="AU140" s="405"/>
      <c r="AV140" s="405"/>
      <c r="AW140" s="405"/>
      <c r="AX140" s="405"/>
      <c r="AY140" s="405"/>
      <c r="AZ140" s="405"/>
      <c r="BA140" s="406"/>
      <c r="BB140" s="404" t="s">
        <v>36</v>
      </c>
      <c r="BC140" s="405"/>
      <c r="BD140" s="405"/>
      <c r="BE140" s="405"/>
      <c r="BF140" s="405"/>
      <c r="BG140" s="405"/>
      <c r="BH140" s="405"/>
      <c r="BI140" s="406"/>
      <c r="BJ140" s="402"/>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9">
        <v>2396</v>
      </c>
      <c r="DE140" s="50" t="s">
        <v>599</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3">
      <c r="A141" s="1"/>
      <c r="B141" s="392"/>
      <c r="C141" s="403" t="s">
        <v>600</v>
      </c>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8"/>
      <c r="AT141" s="404" t="s">
        <v>601</v>
      </c>
      <c r="AU141" s="405"/>
      <c r="AV141" s="405"/>
      <c r="AW141" s="405"/>
      <c r="AX141" s="405"/>
      <c r="AY141" s="405"/>
      <c r="AZ141" s="405"/>
      <c r="BA141" s="406"/>
      <c r="BB141" s="404" t="s">
        <v>601</v>
      </c>
      <c r="BC141" s="405"/>
      <c r="BD141" s="405"/>
      <c r="BE141" s="405"/>
      <c r="BF141" s="405"/>
      <c r="BG141" s="405"/>
      <c r="BH141" s="405"/>
      <c r="BI141" s="406"/>
      <c r="BJ141" s="402"/>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9">
        <v>2399</v>
      </c>
      <c r="DE141" s="50" t="s">
        <v>602</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3">
      <c r="A142" s="1"/>
      <c r="B142" s="98"/>
      <c r="C142" s="403" t="s">
        <v>603</v>
      </c>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7"/>
      <c r="AD142" s="357"/>
      <c r="AE142" s="357"/>
      <c r="AF142" s="357"/>
      <c r="AG142" s="357"/>
      <c r="AH142" s="357"/>
      <c r="AI142" s="357"/>
      <c r="AJ142" s="357"/>
      <c r="AK142" s="357"/>
      <c r="AL142" s="357"/>
      <c r="AM142" s="357"/>
      <c r="AN142" s="357"/>
      <c r="AO142" s="357"/>
      <c r="AP142" s="357"/>
      <c r="AQ142" s="357"/>
      <c r="AR142" s="357"/>
      <c r="AS142" s="358"/>
      <c r="AT142" s="404" t="s">
        <v>36</v>
      </c>
      <c r="AU142" s="405"/>
      <c r="AV142" s="405"/>
      <c r="AW142" s="405"/>
      <c r="AX142" s="405"/>
      <c r="AY142" s="405"/>
      <c r="AZ142" s="405"/>
      <c r="BA142" s="406"/>
      <c r="BB142" s="404" t="s">
        <v>36</v>
      </c>
      <c r="BC142" s="405"/>
      <c r="BD142" s="405"/>
      <c r="BE142" s="405"/>
      <c r="BF142" s="405"/>
      <c r="BG142" s="405"/>
      <c r="BH142" s="405"/>
      <c r="BI142" s="406"/>
      <c r="BJ142" s="52"/>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9"/>
      <c r="DE142" s="50"/>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3">
      <c r="A143" s="1"/>
      <c r="B143" s="98"/>
      <c r="C143" s="403" t="s">
        <v>604</v>
      </c>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8"/>
      <c r="AT143" s="404" t="s">
        <v>36</v>
      </c>
      <c r="AU143" s="405"/>
      <c r="AV143" s="405"/>
      <c r="AW143" s="405"/>
      <c r="AX143" s="405"/>
      <c r="AY143" s="405"/>
      <c r="AZ143" s="405"/>
      <c r="BA143" s="406"/>
      <c r="BB143" s="404" t="s">
        <v>36</v>
      </c>
      <c r="BC143" s="405"/>
      <c r="BD143" s="405"/>
      <c r="BE143" s="405"/>
      <c r="BF143" s="405"/>
      <c r="BG143" s="405"/>
      <c r="BH143" s="405"/>
      <c r="BI143" s="406"/>
      <c r="BJ143" s="52"/>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9"/>
      <c r="DE143" s="50"/>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3">
      <c r="A144" s="1"/>
      <c r="B144" s="98"/>
      <c r="C144" s="403" t="s">
        <v>605</v>
      </c>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8"/>
      <c r="AT144" s="404" t="s">
        <v>601</v>
      </c>
      <c r="AU144" s="405"/>
      <c r="AV144" s="405"/>
      <c r="AW144" s="405"/>
      <c r="AX144" s="405"/>
      <c r="AY144" s="405"/>
      <c r="AZ144" s="405"/>
      <c r="BA144" s="406"/>
      <c r="BB144" s="404" t="s">
        <v>601</v>
      </c>
      <c r="BC144" s="405"/>
      <c r="BD144" s="405"/>
      <c r="BE144" s="405"/>
      <c r="BF144" s="405"/>
      <c r="BG144" s="405"/>
      <c r="BH144" s="405"/>
      <c r="BI144" s="406"/>
      <c r="BJ144" s="52"/>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9"/>
      <c r="DE144" s="50"/>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3">
      <c r="A145" s="1"/>
      <c r="B145" s="98"/>
      <c r="C145" s="407" t="s">
        <v>606</v>
      </c>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9"/>
      <c r="BJ145" s="52"/>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9">
        <v>2410</v>
      </c>
      <c r="DE145" s="50" t="s">
        <v>607</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3">
      <c r="A146" s="1"/>
      <c r="B146" s="98"/>
      <c r="C146" s="410"/>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1"/>
      <c r="Z146" s="411"/>
      <c r="AA146" s="411"/>
      <c r="AB146" s="411"/>
      <c r="AC146" s="411"/>
      <c r="AD146" s="411"/>
      <c r="AE146" s="411"/>
      <c r="AF146" s="411"/>
      <c r="AG146" s="411"/>
      <c r="AH146" s="411"/>
      <c r="AI146" s="411"/>
      <c r="AJ146" s="411"/>
      <c r="AK146" s="411"/>
      <c r="AL146" s="411"/>
      <c r="AM146" s="411"/>
      <c r="AN146" s="411"/>
      <c r="AO146" s="411"/>
      <c r="AP146" s="411"/>
      <c r="AQ146" s="411"/>
      <c r="AR146" s="411"/>
      <c r="AS146" s="411"/>
      <c r="AT146" s="411"/>
      <c r="AU146" s="411"/>
      <c r="AV146" s="411"/>
      <c r="AW146" s="411"/>
      <c r="AX146" s="411"/>
      <c r="AY146" s="411"/>
      <c r="AZ146" s="411"/>
      <c r="BA146" s="411"/>
      <c r="BB146" s="411"/>
      <c r="BC146" s="411"/>
      <c r="BD146" s="411"/>
      <c r="BE146" s="411"/>
      <c r="BF146" s="411"/>
      <c r="BG146" s="411"/>
      <c r="BH146" s="411"/>
      <c r="BI146" s="412"/>
      <c r="BJ146" s="52"/>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9">
        <v>2421</v>
      </c>
      <c r="DE146" s="50" t="s">
        <v>608</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3">
      <c r="A147" s="1"/>
      <c r="B147" s="413" t="s">
        <v>609</v>
      </c>
      <c r="C147" s="414"/>
      <c r="D147" s="414"/>
      <c r="E147" s="414"/>
      <c r="F147" s="414"/>
      <c r="G147" s="414"/>
      <c r="H147" s="414"/>
      <c r="I147" s="414"/>
      <c r="J147" s="414"/>
      <c r="K147" s="414"/>
      <c r="L147" s="414"/>
      <c r="M147" s="414"/>
      <c r="N147" s="414"/>
      <c r="O147" s="414"/>
      <c r="P147" s="414"/>
      <c r="Q147" s="414"/>
      <c r="R147" s="414"/>
      <c r="S147" s="414"/>
      <c r="T147" s="414"/>
      <c r="U147" s="414"/>
      <c r="V147" s="414"/>
      <c r="W147" s="414"/>
      <c r="X147" s="414"/>
      <c r="Y147" s="414"/>
      <c r="Z147" s="414"/>
      <c r="AA147" s="414"/>
      <c r="AB147" s="414"/>
      <c r="AC147" s="414"/>
      <c r="AD147" s="414"/>
      <c r="AE147" s="414"/>
      <c r="AF147" s="414"/>
      <c r="AG147" s="414"/>
      <c r="AH147" s="414"/>
      <c r="AI147" s="414"/>
      <c r="AJ147" s="414"/>
      <c r="AK147" s="414"/>
      <c r="AL147" s="414"/>
      <c r="AM147" s="414"/>
      <c r="AN147" s="414"/>
      <c r="AO147" s="414"/>
      <c r="AP147" s="414"/>
      <c r="AQ147" s="414"/>
      <c r="AR147" s="414"/>
      <c r="AS147" s="414"/>
      <c r="AT147" s="414"/>
      <c r="AU147" s="414"/>
      <c r="AV147" s="414"/>
      <c r="AW147" s="414"/>
      <c r="AX147" s="414"/>
      <c r="AY147" s="414"/>
      <c r="AZ147" s="414"/>
      <c r="BA147" s="414"/>
      <c r="BB147" s="414"/>
      <c r="BC147" s="414"/>
      <c r="BD147" s="414"/>
      <c r="BE147" s="414"/>
      <c r="BF147" s="414"/>
      <c r="BG147" s="414"/>
      <c r="BH147" s="414"/>
      <c r="BI147" s="414"/>
      <c r="BJ147" s="415"/>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9">
        <v>2429</v>
      </c>
      <c r="DE147" s="50" t="s">
        <v>610</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3">
      <c r="A148" s="1"/>
      <c r="B148" s="287"/>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9">
        <v>2431</v>
      </c>
      <c r="DE148" s="50" t="s">
        <v>611</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3">
      <c r="A149" s="1"/>
      <c r="B149" s="289" t="s">
        <v>612</v>
      </c>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9">
        <v>2432</v>
      </c>
      <c r="DE149" s="50" t="s">
        <v>613</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3">
      <c r="A150" s="1"/>
      <c r="B150" s="416" t="s">
        <v>614</v>
      </c>
      <c r="C150" s="417"/>
      <c r="D150" s="417"/>
      <c r="E150" s="417"/>
      <c r="F150" s="417"/>
      <c r="G150" s="417"/>
      <c r="H150" s="417"/>
      <c r="I150" s="417"/>
      <c r="J150" s="417"/>
      <c r="K150" s="417"/>
      <c r="L150" s="417"/>
      <c r="M150" s="417"/>
      <c r="N150" s="418" t="s">
        <v>615</v>
      </c>
      <c r="O150" s="419"/>
      <c r="P150" s="419"/>
      <c r="Q150" s="419"/>
      <c r="R150" s="419"/>
      <c r="S150" s="419"/>
      <c r="T150" s="419"/>
      <c r="U150" s="419"/>
      <c r="V150" s="419"/>
      <c r="W150" s="419"/>
      <c r="X150" s="419"/>
      <c r="Y150" s="420"/>
      <c r="Z150" s="418" t="s">
        <v>616</v>
      </c>
      <c r="AA150" s="419"/>
      <c r="AB150" s="419"/>
      <c r="AC150" s="419"/>
      <c r="AD150" s="419"/>
      <c r="AE150" s="420"/>
      <c r="AF150" s="99" t="s">
        <v>617</v>
      </c>
      <c r="AG150" s="417" t="s">
        <v>618</v>
      </c>
      <c r="AH150" s="417"/>
      <c r="AI150" s="417"/>
      <c r="AJ150" s="417"/>
      <c r="AK150" s="417"/>
      <c r="AL150" s="417"/>
      <c r="AM150" s="417"/>
      <c r="AN150" s="417"/>
      <c r="AO150" s="417"/>
      <c r="AP150" s="417"/>
      <c r="AQ150" s="417"/>
      <c r="AR150" s="417"/>
      <c r="AS150" s="417" t="s">
        <v>619</v>
      </c>
      <c r="AT150" s="417"/>
      <c r="AU150" s="417"/>
      <c r="AV150" s="417"/>
      <c r="AW150" s="417"/>
      <c r="AX150" s="417"/>
      <c r="AY150" s="417"/>
      <c r="AZ150" s="417"/>
      <c r="BA150" s="417"/>
      <c r="BB150" s="417"/>
      <c r="BC150" s="417"/>
      <c r="BD150" s="417"/>
      <c r="BE150" s="417"/>
      <c r="BF150" s="417" t="s">
        <v>620</v>
      </c>
      <c r="BG150" s="417"/>
      <c r="BH150" s="417"/>
      <c r="BI150" s="417"/>
      <c r="BJ150" s="417"/>
      <c r="BK150" s="33"/>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621</v>
      </c>
      <c r="CI150" s="22" t="s">
        <v>622</v>
      </c>
      <c r="CJ150" s="22" t="s">
        <v>623</v>
      </c>
      <c r="CK150" s="22" t="s">
        <v>624</v>
      </c>
      <c r="CL150" s="22" t="s">
        <v>625</v>
      </c>
      <c r="CM150" s="23" t="s">
        <v>626</v>
      </c>
      <c r="CN150" s="7" t="s">
        <v>627</v>
      </c>
      <c r="CO150" s="7"/>
      <c r="CP150" s="7"/>
      <c r="CQ150" s="7"/>
      <c r="CR150" s="7"/>
      <c r="CS150" s="7"/>
      <c r="CT150" s="7"/>
      <c r="CU150" s="7"/>
      <c r="CV150" s="7"/>
      <c r="CW150" s="7"/>
      <c r="CX150" s="7"/>
      <c r="CY150" s="7"/>
      <c r="CZ150" s="7"/>
      <c r="DA150" s="7"/>
      <c r="DB150" s="7"/>
      <c r="DC150" s="7"/>
      <c r="DD150" s="49">
        <v>2511</v>
      </c>
      <c r="DE150" s="50" t="s">
        <v>628</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3">
      <c r="A151" s="1"/>
      <c r="B151" s="238" t="s">
        <v>629</v>
      </c>
      <c r="C151" s="120"/>
      <c r="D151" s="120"/>
      <c r="E151" s="120"/>
      <c r="F151" s="120"/>
      <c r="G151" s="120"/>
      <c r="H151" s="120"/>
      <c r="I151" s="120"/>
      <c r="J151" s="120"/>
      <c r="K151" s="120"/>
      <c r="L151" s="120"/>
      <c r="M151" s="120"/>
      <c r="N151" s="120" t="s">
        <v>630</v>
      </c>
      <c r="O151" s="120"/>
      <c r="P151" s="120"/>
      <c r="Q151" s="120"/>
      <c r="R151" s="120"/>
      <c r="S151" s="120"/>
      <c r="T151" s="120"/>
      <c r="U151" s="120"/>
      <c r="V151" s="120"/>
      <c r="W151" s="120"/>
      <c r="X151" s="120"/>
      <c r="Y151" s="120"/>
      <c r="Z151" s="120" t="s">
        <v>631</v>
      </c>
      <c r="AA151" s="120"/>
      <c r="AB151" s="120"/>
      <c r="AC151" s="120"/>
      <c r="AD151" s="120"/>
      <c r="AE151" s="120"/>
      <c r="AF151" s="24"/>
      <c r="AG151" s="120" t="s">
        <v>632</v>
      </c>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427" t="s">
        <v>91</v>
      </c>
      <c r="BG151" s="427"/>
      <c r="BH151" s="427"/>
      <c r="BI151" s="427"/>
      <c r="BJ151" s="42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633</v>
      </c>
      <c r="CI151" s="22" t="s">
        <v>180</v>
      </c>
      <c r="CJ151" s="22" t="s">
        <v>634</v>
      </c>
      <c r="CK151" s="22" t="s">
        <v>635</v>
      </c>
      <c r="CL151" s="22" t="s">
        <v>636</v>
      </c>
      <c r="CM151" s="23" t="s">
        <v>637</v>
      </c>
      <c r="CN151" s="7" t="s">
        <v>638</v>
      </c>
      <c r="CO151" s="7"/>
      <c r="CP151" s="7"/>
      <c r="CQ151" s="7"/>
      <c r="CR151" s="7"/>
      <c r="CS151" s="7"/>
      <c r="CT151" s="7"/>
      <c r="CU151" s="7"/>
      <c r="CV151" s="7"/>
      <c r="CW151" s="7"/>
      <c r="CX151" s="7"/>
      <c r="CY151" s="7"/>
      <c r="CZ151" s="7"/>
      <c r="DA151" s="7"/>
      <c r="DB151" s="7"/>
      <c r="DC151" s="7"/>
      <c r="DD151" s="49"/>
      <c r="DE151" s="50"/>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3">
      <c r="A152" s="1"/>
      <c r="B152" s="421" t="s">
        <v>639</v>
      </c>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3" t="s">
        <v>640</v>
      </c>
      <c r="AA152" s="423"/>
      <c r="AB152" s="423"/>
      <c r="AC152" s="423"/>
      <c r="AD152" s="423"/>
      <c r="AE152" s="423"/>
      <c r="AF152" s="424"/>
      <c r="AG152" s="425"/>
      <c r="AH152" s="425"/>
      <c r="AI152" s="425"/>
      <c r="AJ152" s="425"/>
      <c r="AK152" s="425"/>
      <c r="AL152" s="426"/>
      <c r="AM152" s="423" t="s">
        <v>641</v>
      </c>
      <c r="AN152" s="423"/>
      <c r="AO152" s="423"/>
      <c r="AP152" s="423"/>
      <c r="AQ152" s="423"/>
      <c r="AR152" s="423"/>
      <c r="AS152" s="423"/>
      <c r="AT152" s="423"/>
      <c r="AU152" s="423" t="s">
        <v>642</v>
      </c>
      <c r="AV152" s="423"/>
      <c r="AW152" s="423"/>
      <c r="AX152" s="423"/>
      <c r="AY152" s="423"/>
      <c r="AZ152" s="423"/>
      <c r="BA152" s="423"/>
      <c r="BB152" s="423"/>
      <c r="BC152" s="423"/>
      <c r="BD152" s="423"/>
      <c r="BE152" s="423"/>
      <c r="BF152" s="423" t="s">
        <v>643</v>
      </c>
      <c r="BG152" s="423"/>
      <c r="BH152" s="423"/>
      <c r="BI152" s="423"/>
      <c r="BJ152" s="423"/>
      <c r="BK152" s="33"/>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Actualización anual solicitada por Cruz Verde</v>
      </c>
      <c r="CK152" s="7" t="str">
        <f>+B79</f>
        <v>CREDITO A 90 DIAS</v>
      </c>
      <c r="CL152" s="7"/>
      <c r="CM152" s="7"/>
      <c r="CN152" s="7"/>
      <c r="CO152" s="7"/>
      <c r="CP152" s="7"/>
      <c r="CQ152" s="7"/>
      <c r="CR152" s="7"/>
      <c r="CS152" s="7"/>
      <c r="CT152" s="7"/>
      <c r="CU152" s="7"/>
      <c r="CV152" s="7"/>
      <c r="CW152" s="7"/>
      <c r="CX152" s="7"/>
      <c r="CY152" s="7"/>
      <c r="CZ152" s="7"/>
      <c r="DA152" s="7"/>
      <c r="DB152" s="7"/>
      <c r="DC152" s="7"/>
      <c r="DD152" s="49">
        <v>2512</v>
      </c>
      <c r="DE152" s="50" t="s">
        <v>644</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645</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3">
      <c r="A153" s="1"/>
      <c r="B153" s="431" t="s">
        <v>646</v>
      </c>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23" t="s">
        <v>647</v>
      </c>
      <c r="AA153" s="423"/>
      <c r="AB153" s="423"/>
      <c r="AC153" s="423"/>
      <c r="AD153" s="423"/>
      <c r="AE153" s="423"/>
      <c r="AF153" s="433"/>
      <c r="AG153" s="434"/>
      <c r="AH153" s="434"/>
      <c r="AI153" s="434"/>
      <c r="AJ153" s="434"/>
      <c r="AK153" s="434"/>
      <c r="AL153" s="435"/>
      <c r="AM153" s="436" t="s">
        <v>648</v>
      </c>
      <c r="AN153" s="437"/>
      <c r="AO153" s="437"/>
      <c r="AP153" s="437"/>
      <c r="AQ153" s="437"/>
      <c r="AR153" s="437"/>
      <c r="AS153" s="437"/>
      <c r="AT153" s="438"/>
      <c r="AU153" s="439"/>
      <c r="AV153" s="439"/>
      <c r="AW153" s="439"/>
      <c r="AX153" s="439"/>
      <c r="AY153" s="439"/>
      <c r="AZ153" s="439"/>
      <c r="BA153" s="439"/>
      <c r="BB153" s="439"/>
      <c r="BC153" s="439"/>
      <c r="BD153" s="439"/>
      <c r="BE153" s="439"/>
      <c r="BF153" s="439"/>
      <c r="BG153" s="439"/>
      <c r="BH153" s="439"/>
      <c r="BI153" s="439"/>
      <c r="BJ153" s="439"/>
      <c r="BK153" s="33"/>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649</v>
      </c>
      <c r="CI153" s="7" t="s">
        <v>650</v>
      </c>
      <c r="CJ153" s="7" t="s">
        <v>651</v>
      </c>
      <c r="CK153" s="7" t="s">
        <v>652</v>
      </c>
      <c r="CL153" s="7"/>
      <c r="CM153" s="7"/>
      <c r="CN153" s="97" t="s">
        <v>653</v>
      </c>
      <c r="CO153" s="7"/>
      <c r="CP153" s="7"/>
      <c r="CQ153" s="7"/>
      <c r="CR153" s="7"/>
      <c r="CS153" s="7"/>
      <c r="CT153" s="7"/>
      <c r="CU153" s="7"/>
      <c r="CV153" s="7"/>
      <c r="CW153" s="7"/>
      <c r="CX153" s="7"/>
      <c r="CY153" s="7"/>
      <c r="CZ153" s="7"/>
      <c r="DA153" s="7"/>
      <c r="DB153" s="7"/>
      <c r="DC153" s="7"/>
      <c r="DD153" s="49">
        <v>2513</v>
      </c>
      <c r="DE153" s="50" t="s">
        <v>654</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3">
      <c r="A154" s="1"/>
      <c r="B154" s="428" t="s">
        <v>655</v>
      </c>
      <c r="C154" s="429"/>
      <c r="D154" s="429"/>
      <c r="E154" s="429"/>
      <c r="F154" s="429"/>
      <c r="G154" s="429"/>
      <c r="H154" s="429"/>
      <c r="I154" s="429"/>
      <c r="J154" s="429"/>
      <c r="K154" s="429"/>
      <c r="L154" s="429"/>
      <c r="M154" s="429"/>
      <c r="N154" s="429"/>
      <c r="O154" s="429"/>
      <c r="P154" s="429"/>
      <c r="Q154" s="429"/>
      <c r="R154" s="429"/>
      <c r="S154" s="429"/>
      <c r="T154" s="429"/>
      <c r="U154" s="429"/>
      <c r="V154" s="430" t="s">
        <v>656</v>
      </c>
      <c r="W154" s="430"/>
      <c r="X154" s="430"/>
      <c r="Y154" s="430"/>
      <c r="Z154" s="429" t="s">
        <v>657</v>
      </c>
      <c r="AA154" s="429"/>
      <c r="AB154" s="429"/>
      <c r="AC154" s="429"/>
      <c r="AD154" s="429"/>
      <c r="AE154" s="429"/>
      <c r="AF154" s="120" t="s">
        <v>658</v>
      </c>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659</v>
      </c>
      <c r="CI154" s="101"/>
      <c r="CJ154" s="7"/>
      <c r="CK154" s="101" t="s">
        <v>660</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9">
        <v>2591</v>
      </c>
      <c r="DE154" s="50" t="s">
        <v>661</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3">
      <c r="A155" s="1"/>
      <c r="B155" s="428" t="s">
        <v>662</v>
      </c>
      <c r="C155" s="429"/>
      <c r="D155" s="429"/>
      <c r="E155" s="429"/>
      <c r="F155" s="429"/>
      <c r="G155" s="429"/>
      <c r="H155" s="429"/>
      <c r="I155" s="429"/>
      <c r="J155" s="429"/>
      <c r="K155" s="429"/>
      <c r="L155" s="429"/>
      <c r="M155" s="429"/>
      <c r="N155" s="429"/>
      <c r="O155" s="429"/>
      <c r="P155" s="429"/>
      <c r="Q155" s="429"/>
      <c r="R155" s="429"/>
      <c r="S155" s="429"/>
      <c r="T155" s="429"/>
      <c r="U155" s="429"/>
      <c r="V155" s="430" t="s">
        <v>656</v>
      </c>
      <c r="W155" s="430"/>
      <c r="X155" s="430"/>
      <c r="Y155" s="430"/>
      <c r="Z155" s="429" t="s">
        <v>663</v>
      </c>
      <c r="AA155" s="429"/>
      <c r="AB155" s="429"/>
      <c r="AC155" s="429"/>
      <c r="AD155" s="429"/>
      <c r="AE155" s="429"/>
      <c r="AF155" s="120" t="s">
        <v>664</v>
      </c>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9">
        <v>2592</v>
      </c>
      <c r="DE155" s="50" t="s">
        <v>665</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5.75" thickBot="1" x14ac:dyDescent="0.3">
      <c r="A156" s="53"/>
      <c r="B156" s="447" t="s">
        <v>666</v>
      </c>
      <c r="C156" s="448"/>
      <c r="D156" s="448"/>
      <c r="E156" s="448"/>
      <c r="F156" s="448"/>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c r="AJ156" s="448"/>
      <c r="AK156" s="448"/>
      <c r="AL156" s="448"/>
      <c r="AM156" s="448"/>
      <c r="AN156" s="448"/>
      <c r="AO156" s="448"/>
      <c r="AP156" s="448"/>
      <c r="AQ156" s="448"/>
      <c r="AR156" s="448"/>
      <c r="AS156" s="448"/>
      <c r="AT156" s="448"/>
      <c r="AU156" s="448"/>
      <c r="AV156" s="448"/>
      <c r="AW156" s="448"/>
      <c r="AX156" s="448"/>
      <c r="AY156" s="448"/>
      <c r="AZ156" s="448"/>
      <c r="BA156" s="448"/>
      <c r="BB156" s="448"/>
      <c r="BC156" s="448"/>
      <c r="BD156" s="448"/>
      <c r="BE156" s="448"/>
      <c r="BF156" s="448"/>
      <c r="BG156" s="448"/>
      <c r="BH156" s="448"/>
      <c r="BI156" s="448"/>
      <c r="BJ156" s="448"/>
      <c r="BK156" s="449"/>
      <c r="BL156" s="448"/>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9">
        <v>2593</v>
      </c>
      <c r="DE156" s="50" t="s">
        <v>667</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3">
      <c r="A157" s="102"/>
      <c r="B157" s="450"/>
      <c r="C157" s="451"/>
      <c r="D157" s="451"/>
      <c r="E157" s="451"/>
      <c r="F157" s="451"/>
      <c r="G157" s="451"/>
      <c r="H157" s="451"/>
      <c r="I157" s="451"/>
      <c r="J157" s="451"/>
      <c r="K157" s="451"/>
      <c r="L157" s="451"/>
      <c r="M157" s="451"/>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9">
        <v>2599</v>
      </c>
      <c r="DE157" s="50" t="s">
        <v>668</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3">
      <c r="A158" s="102"/>
      <c r="B158" s="452" t="s">
        <v>669</v>
      </c>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c r="AP158" s="453"/>
      <c r="AQ158" s="453"/>
      <c r="AR158" s="453"/>
      <c r="AS158" s="453"/>
      <c r="AT158" s="453"/>
      <c r="AU158" s="453"/>
      <c r="AV158" s="453"/>
      <c r="AW158" s="453"/>
      <c r="AX158" s="453"/>
      <c r="AY158" s="453"/>
      <c r="AZ158" s="453"/>
      <c r="BA158" s="453"/>
      <c r="BB158" s="453"/>
      <c r="BC158" s="453"/>
      <c r="BD158" s="453"/>
      <c r="BE158" s="453"/>
      <c r="BF158" s="453"/>
      <c r="BG158" s="453"/>
      <c r="BH158" s="453"/>
      <c r="BI158" s="453"/>
      <c r="BJ158" s="453"/>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9">
        <v>2610</v>
      </c>
      <c r="DE158" s="50" t="s">
        <v>670</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5.75" thickBot="1" x14ac:dyDescent="0.3">
      <c r="A159" s="102"/>
      <c r="B159" s="454" t="s">
        <v>671</v>
      </c>
      <c r="C159" s="454"/>
      <c r="D159" s="454"/>
      <c r="E159" s="454"/>
      <c r="F159" s="454"/>
      <c r="G159" s="454"/>
      <c r="H159" s="454"/>
      <c r="I159" s="455"/>
      <c r="J159" s="455"/>
      <c r="K159" s="455"/>
      <c r="L159" s="455"/>
      <c r="M159" s="455"/>
      <c r="N159" s="455"/>
      <c r="O159" s="455"/>
      <c r="P159" s="455"/>
      <c r="Q159" s="455"/>
      <c r="R159" s="455"/>
      <c r="S159" s="455"/>
      <c r="T159" s="455"/>
      <c r="U159" s="455"/>
      <c r="V159" s="455"/>
      <c r="W159" s="455"/>
      <c r="X159" s="455"/>
      <c r="Y159" s="455"/>
      <c r="Z159" s="455"/>
      <c r="AA159" s="455"/>
      <c r="AB159" s="455"/>
      <c r="AC159" s="455"/>
      <c r="AD159" s="455"/>
      <c r="AE159" s="455"/>
      <c r="AF159" s="455"/>
      <c r="AG159" s="455"/>
      <c r="AH159" s="455"/>
      <c r="AI159" s="455"/>
      <c r="AJ159" s="455"/>
      <c r="AK159" s="455"/>
      <c r="AL159" s="455"/>
      <c r="AM159" s="455"/>
      <c r="AN159" s="455"/>
      <c r="AO159" s="455"/>
      <c r="AP159" s="455"/>
      <c r="AQ159" s="455"/>
      <c r="AR159" s="455"/>
      <c r="AS159" s="455"/>
      <c r="AT159" s="455"/>
      <c r="AU159" s="455"/>
      <c r="AV159" s="455"/>
      <c r="AW159" s="455"/>
      <c r="AX159" s="455"/>
      <c r="AY159" s="455"/>
      <c r="AZ159" s="456"/>
      <c r="BA159" s="386"/>
      <c r="BB159" s="386"/>
      <c r="BC159" s="386"/>
      <c r="BD159" s="386"/>
      <c r="BE159" s="386"/>
      <c r="BF159" s="386"/>
      <c r="BG159" s="386"/>
      <c r="BH159" s="386"/>
      <c r="BI159" s="386"/>
      <c r="BJ159" s="457"/>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9">
        <v>2620</v>
      </c>
      <c r="DE159" s="50" t="s">
        <v>672</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5.75" thickBot="1" x14ac:dyDescent="0.3">
      <c r="A160" s="102"/>
      <c r="B160" s="458" t="s">
        <v>673</v>
      </c>
      <c r="C160" s="459"/>
      <c r="D160" s="459"/>
      <c r="E160" s="459"/>
      <c r="F160" s="459"/>
      <c r="G160" s="459"/>
      <c r="H160" s="459"/>
      <c r="I160" s="459"/>
      <c r="J160" s="459"/>
      <c r="K160" s="459"/>
      <c r="L160" s="459"/>
      <c r="M160" s="459"/>
      <c r="N160" s="459"/>
      <c r="O160" s="460"/>
      <c r="P160" s="461"/>
      <c r="Q160" s="461"/>
      <c r="R160" s="461"/>
      <c r="S160" s="461"/>
      <c r="T160" s="461"/>
      <c r="U160" s="461"/>
      <c r="V160" s="461"/>
      <c r="W160" s="461"/>
      <c r="X160" s="461"/>
      <c r="Y160" s="461"/>
      <c r="Z160" s="461"/>
      <c r="AA160" s="461"/>
      <c r="AB160" s="461"/>
      <c r="AC160" s="461"/>
      <c r="AD160" s="461"/>
      <c r="AE160" s="461"/>
      <c r="AF160" s="461"/>
      <c r="AG160" s="461"/>
      <c r="AH160" s="461"/>
      <c r="AI160" s="461"/>
      <c r="AJ160" s="461"/>
      <c r="AK160" s="461"/>
      <c r="AL160" s="461"/>
      <c r="AM160" s="461"/>
      <c r="AN160" s="461"/>
      <c r="AO160" s="461"/>
      <c r="AP160" s="461"/>
      <c r="AQ160" s="461"/>
      <c r="AR160" s="461"/>
      <c r="AS160" s="461"/>
      <c r="AT160" s="461"/>
      <c r="AU160" s="461"/>
      <c r="AV160" s="461"/>
      <c r="AW160" s="461"/>
      <c r="AX160" s="461"/>
      <c r="AY160" s="462"/>
      <c r="AZ160" s="456"/>
      <c r="BA160" s="386"/>
      <c r="BB160" s="386"/>
      <c r="BC160" s="386"/>
      <c r="BD160" s="386"/>
      <c r="BE160" s="386"/>
      <c r="BF160" s="386"/>
      <c r="BG160" s="386"/>
      <c r="BH160" s="386"/>
      <c r="BI160" s="386"/>
      <c r="BJ160" s="457"/>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9">
        <v>2630</v>
      </c>
      <c r="DE160" s="50" t="s">
        <v>674</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5.75" thickBot="1" x14ac:dyDescent="0.3">
      <c r="A161" s="102"/>
      <c r="B161" s="463" t="s">
        <v>675</v>
      </c>
      <c r="C161" s="464"/>
      <c r="D161" s="464"/>
      <c r="E161" s="464"/>
      <c r="F161" s="464"/>
      <c r="G161" s="464"/>
      <c r="H161" s="464"/>
      <c r="I161" s="440"/>
      <c r="J161" s="440"/>
      <c r="K161" s="440"/>
      <c r="L161" s="440"/>
      <c r="M161" s="440"/>
      <c r="N161" s="440"/>
      <c r="O161" s="440"/>
      <c r="P161" s="440"/>
      <c r="Q161" s="440"/>
      <c r="R161" s="440"/>
      <c r="S161" s="440"/>
      <c r="T161" s="440"/>
      <c r="U161" s="440"/>
      <c r="V161" s="440"/>
      <c r="W161" s="440"/>
      <c r="X161" s="440"/>
      <c r="Y161" s="440"/>
      <c r="Z161" s="440"/>
      <c r="AA161" s="440"/>
      <c r="AB161" s="440"/>
      <c r="AC161" s="440"/>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0"/>
      <c r="AY161" s="441"/>
      <c r="AZ161" s="456"/>
      <c r="BA161" s="386"/>
      <c r="BB161" s="386"/>
      <c r="BC161" s="386"/>
      <c r="BD161" s="386"/>
      <c r="BE161" s="386"/>
      <c r="BF161" s="386"/>
      <c r="BG161" s="386"/>
      <c r="BH161" s="386"/>
      <c r="BI161" s="386"/>
      <c r="BJ161" s="457"/>
      <c r="BK161" s="103"/>
      <c r="BL161" s="104"/>
      <c r="BM161" s="16"/>
      <c r="DD161" s="49">
        <v>2640</v>
      </c>
      <c r="DE161" s="50" t="s">
        <v>676</v>
      </c>
    </row>
    <row r="162" spans="1:130" ht="15.75" thickBot="1" x14ac:dyDescent="0.3">
      <c r="A162" s="102"/>
      <c r="B162" s="442"/>
      <c r="C162" s="440"/>
      <c r="D162" s="440"/>
      <c r="E162" s="440"/>
      <c r="F162" s="440"/>
      <c r="G162" s="440"/>
      <c r="H162" s="440"/>
      <c r="I162" s="440"/>
      <c r="J162" s="440"/>
      <c r="K162" s="440"/>
      <c r="L162" s="440"/>
      <c r="M162" s="440"/>
      <c r="N162" s="440"/>
      <c r="O162" s="440"/>
      <c r="P162" s="440"/>
      <c r="Q162" s="440"/>
      <c r="R162" s="440"/>
      <c r="S162" s="440"/>
      <c r="T162" s="440"/>
      <c r="U162" s="440"/>
      <c r="V162" s="440"/>
      <c r="W162" s="440"/>
      <c r="X162" s="440"/>
      <c r="Y162" s="440"/>
      <c r="Z162" s="440"/>
      <c r="AA162" s="440"/>
      <c r="AB162" s="440"/>
      <c r="AC162" s="440"/>
      <c r="AD162" s="440"/>
      <c r="AE162" s="440"/>
      <c r="AF162" s="440"/>
      <c r="AG162" s="440"/>
      <c r="AH162" s="440"/>
      <c r="AI162" s="440"/>
      <c r="AJ162" s="440"/>
      <c r="AK162" s="440"/>
      <c r="AL162" s="440"/>
      <c r="AM162" s="440"/>
      <c r="AN162" s="440"/>
      <c r="AO162" s="440"/>
      <c r="AP162" s="440"/>
      <c r="AQ162" s="440"/>
      <c r="AR162" s="440"/>
      <c r="AS162" s="440"/>
      <c r="AT162" s="440"/>
      <c r="AU162" s="440"/>
      <c r="AV162" s="440"/>
      <c r="AW162" s="440"/>
      <c r="AX162" s="440"/>
      <c r="AY162" s="441"/>
      <c r="AZ162" s="456"/>
      <c r="BA162" s="386"/>
      <c r="BB162" s="386"/>
      <c r="BC162" s="386"/>
      <c r="BD162" s="386"/>
      <c r="BE162" s="386"/>
      <c r="BF162" s="386"/>
      <c r="BG162" s="386"/>
      <c r="BH162" s="386"/>
      <c r="BI162" s="386"/>
      <c r="BJ162" s="457"/>
      <c r="BK162" s="103"/>
      <c r="BL162" s="104"/>
      <c r="BM162" s="16"/>
      <c r="DD162" s="49">
        <v>2651</v>
      </c>
      <c r="DE162" s="50" t="s">
        <v>677</v>
      </c>
    </row>
    <row r="163" spans="1:130" ht="15.75" thickBot="1" x14ac:dyDescent="0.3">
      <c r="A163" s="102"/>
      <c r="B163" s="443"/>
      <c r="C163" s="444"/>
      <c r="D163" s="444"/>
      <c r="E163" s="444"/>
      <c r="F163" s="444"/>
      <c r="G163" s="444"/>
      <c r="H163" s="444"/>
      <c r="I163" s="444"/>
      <c r="J163" s="444"/>
      <c r="K163" s="444"/>
      <c r="L163" s="444"/>
      <c r="M163" s="444"/>
      <c r="N163" s="444"/>
      <c r="O163" s="444"/>
      <c r="P163" s="444"/>
      <c r="Q163" s="444"/>
      <c r="R163" s="444"/>
      <c r="S163" s="444"/>
      <c r="T163" s="444"/>
      <c r="U163" s="444"/>
      <c r="V163" s="444"/>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5"/>
      <c r="AZ163" s="446" t="s">
        <v>678</v>
      </c>
      <c r="BA163" s="446"/>
      <c r="BB163" s="446"/>
      <c r="BC163" s="446"/>
      <c r="BD163" s="446"/>
      <c r="BE163" s="446"/>
      <c r="BF163" s="446"/>
      <c r="BG163" s="446"/>
      <c r="BH163" s="446"/>
      <c r="BI163" s="446"/>
      <c r="BJ163" s="446"/>
      <c r="BK163" s="105"/>
      <c r="BL163" s="106"/>
      <c r="BM163" s="107"/>
      <c r="DD163" s="49">
        <v>2652</v>
      </c>
      <c r="DE163" s="50" t="s">
        <v>679</v>
      </c>
    </row>
    <row r="164" spans="1:130" ht="2.25" customHeight="1" thickBot="1" x14ac:dyDescent="0.3">
      <c r="DD164" s="49">
        <v>2660</v>
      </c>
      <c r="DE164" s="50" t="s">
        <v>680</v>
      </c>
    </row>
    <row r="165" spans="1:130" ht="15.75" hidden="1" customHeight="1" x14ac:dyDescent="0.25">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7"/>
      <c r="DD165" s="49">
        <v>2670</v>
      </c>
      <c r="DE165" s="50" t="s">
        <v>681</v>
      </c>
      <c r="DZ165" s="7"/>
    </row>
    <row r="166" spans="1:130" ht="15.75" hidden="1" thickBot="1" x14ac:dyDescent="0.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7"/>
      <c r="DD166" s="49">
        <v>2680</v>
      </c>
      <c r="DE166" s="50" t="s">
        <v>682</v>
      </c>
      <c r="DZ166" s="7"/>
    </row>
    <row r="167" spans="1:130" ht="15.75" hidden="1" thickBot="1" x14ac:dyDescent="0.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7"/>
      <c r="DD167" s="49">
        <v>2711</v>
      </c>
      <c r="DE167" s="50" t="s">
        <v>683</v>
      </c>
      <c r="DZ167" s="7"/>
    </row>
    <row r="168" spans="1:130" ht="15.75" hidden="1" thickBot="1" x14ac:dyDescent="0.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7"/>
      <c r="DD168" s="49">
        <v>2712</v>
      </c>
      <c r="DE168" s="50" t="s">
        <v>684</v>
      </c>
      <c r="DZ168" s="7"/>
    </row>
    <row r="169" spans="1:130" ht="15.75" hidden="1" thickBot="1" x14ac:dyDescent="0.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7"/>
      <c r="DD169" s="49">
        <v>2720</v>
      </c>
      <c r="DE169" s="50" t="s">
        <v>685</v>
      </c>
      <c r="DZ169" s="7"/>
    </row>
    <row r="170" spans="1:130" ht="15.75" hidden="1" thickBot="1" x14ac:dyDescent="0.3">
      <c r="B170" s="53"/>
      <c r="C170" s="53"/>
      <c r="D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7"/>
      <c r="DD170" s="49">
        <v>2731</v>
      </c>
      <c r="DE170" s="50" t="s">
        <v>686</v>
      </c>
      <c r="DZ170" s="7"/>
    </row>
    <row r="171" spans="1:130" ht="15.75" hidden="1" thickBot="1" x14ac:dyDescent="0.3">
      <c r="B171" s="53"/>
      <c r="C171" s="53"/>
      <c r="D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7"/>
      <c r="DD171" s="49">
        <v>2732</v>
      </c>
      <c r="DE171" s="50" t="s">
        <v>687</v>
      </c>
      <c r="DZ171" s="7"/>
    </row>
    <row r="172" spans="1:130" ht="15.75" hidden="1" thickBot="1" x14ac:dyDescent="0.3">
      <c r="B172" s="53"/>
      <c r="C172" s="53"/>
      <c r="D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7"/>
      <c r="DD172" s="49">
        <v>2740</v>
      </c>
      <c r="DE172" s="50" t="s">
        <v>688</v>
      </c>
      <c r="DZ172" s="7"/>
    </row>
    <row r="173" spans="1:130" ht="15.75" hidden="1" thickBot="1" x14ac:dyDescent="0.3">
      <c r="B173" s="53"/>
      <c r="C173" s="53"/>
      <c r="D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7"/>
      <c r="DD173" s="49">
        <v>2750</v>
      </c>
      <c r="DE173" s="50" t="s">
        <v>689</v>
      </c>
      <c r="DZ173" s="7"/>
    </row>
    <row r="174" spans="1:130" ht="15.75" hidden="1" thickBot="1" x14ac:dyDescent="0.3">
      <c r="B174" s="53"/>
      <c r="C174" s="53"/>
      <c r="D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7"/>
      <c r="DD174" s="49">
        <v>2790</v>
      </c>
      <c r="DE174" s="50" t="s">
        <v>690</v>
      </c>
      <c r="DZ174" s="7"/>
    </row>
    <row r="175" spans="1:130" ht="15.75" hidden="1" thickBot="1" x14ac:dyDescent="0.3">
      <c r="B175" s="53"/>
      <c r="C175" s="53"/>
      <c r="D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7"/>
      <c r="DD175" s="49">
        <v>2811</v>
      </c>
      <c r="DE175" s="50" t="s">
        <v>691</v>
      </c>
      <c r="DZ175" s="7"/>
    </row>
    <row r="176" spans="1:130" ht="15.75" hidden="1" thickBot="1" x14ac:dyDescent="0.3">
      <c r="B176" s="53"/>
      <c r="C176" s="53"/>
      <c r="D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7"/>
      <c r="DD176" s="49">
        <v>2812</v>
      </c>
      <c r="DE176" s="50" t="s">
        <v>692</v>
      </c>
      <c r="DZ176" s="7"/>
    </row>
    <row r="177" spans="2:109 16384:16384" s="7" customFormat="1" ht="15.75" hidden="1" thickBot="1" x14ac:dyDescent="0.3">
      <c r="B177" s="53"/>
      <c r="C177" s="53"/>
      <c r="D177" s="53"/>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DD177" s="49">
        <v>2813</v>
      </c>
      <c r="DE177" s="50" t="s">
        <v>693</v>
      </c>
      <c r="XFD177"/>
    </row>
    <row r="178" spans="2:109 16384:16384" s="7" customFormat="1" ht="15.75" hidden="1" thickBot="1" x14ac:dyDescent="0.3">
      <c r="B178" s="53"/>
      <c r="C178" s="53"/>
      <c r="D178" s="53"/>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DD178" s="49">
        <v>2814</v>
      </c>
      <c r="DE178" s="50" t="s">
        <v>694</v>
      </c>
      <c r="XFD178"/>
    </row>
    <row r="179" spans="2:109 16384:16384" s="7" customFormat="1" ht="15.75" hidden="1" thickBot="1" x14ac:dyDescent="0.3">
      <c r="B179" s="53"/>
      <c r="C179" s="53"/>
      <c r="D179" s="53"/>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DD179" s="49">
        <v>2815</v>
      </c>
      <c r="DE179" s="50" t="s">
        <v>695</v>
      </c>
      <c r="XFD179"/>
    </row>
    <row r="180" spans="2:109 16384:16384" s="7" customFormat="1" ht="15.75" hidden="1" thickBot="1" x14ac:dyDescent="0.3">
      <c r="B180" s="53"/>
      <c r="C180" s="53"/>
      <c r="D180" s="53"/>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DD180" s="49">
        <v>2816</v>
      </c>
      <c r="DE180" s="50" t="s">
        <v>696</v>
      </c>
      <c r="XFD180"/>
    </row>
    <row r="181" spans="2:109 16384:16384" s="7" customFormat="1" ht="15.75" hidden="1" thickBot="1" x14ac:dyDescent="0.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DD181" s="49">
        <v>2817</v>
      </c>
      <c r="DE181" s="50" t="s">
        <v>697</v>
      </c>
      <c r="XFD181"/>
    </row>
    <row r="182" spans="2:109 16384:16384" s="7" customFormat="1" ht="15.75" hidden="1" thickBot="1" x14ac:dyDescent="0.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DD182" s="49">
        <v>2818</v>
      </c>
      <c r="DE182" s="50" t="s">
        <v>698</v>
      </c>
      <c r="XFD182"/>
    </row>
    <row r="183" spans="2:109 16384:16384" s="7" customFormat="1" ht="15.75" hidden="1" thickBot="1" x14ac:dyDescent="0.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DD183" s="49">
        <v>2819</v>
      </c>
      <c r="DE183" s="50" t="s">
        <v>699</v>
      </c>
      <c r="XFD183"/>
    </row>
    <row r="184" spans="2:109 16384:16384" s="7" customFormat="1" ht="15.75" hidden="1" thickBot="1" x14ac:dyDescent="0.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DD184" s="49">
        <v>2821</v>
      </c>
      <c r="DE184" s="50" t="s">
        <v>700</v>
      </c>
      <c r="XFD184"/>
    </row>
    <row r="185" spans="2:109 16384:16384" s="7" customFormat="1" ht="15.75" hidden="1" thickBot="1" x14ac:dyDescent="0.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DD185" s="49">
        <v>2822</v>
      </c>
      <c r="DE185" s="50" t="s">
        <v>701</v>
      </c>
      <c r="XFD185"/>
    </row>
    <row r="186" spans="2:109 16384:16384" s="7" customFormat="1" ht="15.75" hidden="1" thickBot="1" x14ac:dyDescent="0.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DD186" s="49">
        <v>2823</v>
      </c>
      <c r="DE186" s="50" t="s">
        <v>702</v>
      </c>
      <c r="XFD186"/>
    </row>
    <row r="187" spans="2:109 16384:16384" s="7" customFormat="1" ht="15.75" hidden="1" thickBot="1" x14ac:dyDescent="0.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DD187" s="49">
        <v>2824</v>
      </c>
      <c r="DE187" s="50" t="s">
        <v>703</v>
      </c>
      <c r="XFD187"/>
    </row>
    <row r="188" spans="2:109 16384:16384" s="7" customFormat="1" ht="15.75" hidden="1" thickBot="1" x14ac:dyDescent="0.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DD188" s="49">
        <v>2825</v>
      </c>
      <c r="DE188" s="50" t="s">
        <v>704</v>
      </c>
      <c r="XFD188"/>
    </row>
    <row r="189" spans="2:109 16384:16384" s="7" customFormat="1" ht="15.75" hidden="1" thickBot="1" x14ac:dyDescent="0.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DD189" s="49">
        <v>2826</v>
      </c>
      <c r="DE189" s="50" t="s">
        <v>705</v>
      </c>
      <c r="XFD189"/>
    </row>
    <row r="190" spans="2:109 16384:16384" s="7" customFormat="1" ht="15.75" hidden="1" thickBot="1" x14ac:dyDescent="0.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DD190" s="49">
        <v>2829</v>
      </c>
      <c r="DE190" s="50" t="s">
        <v>706</v>
      </c>
      <c r="XFD190"/>
    </row>
    <row r="191" spans="2:109 16384:16384" s="7" customFormat="1" ht="15.75" hidden="1" thickBot="1" x14ac:dyDescent="0.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DD191" s="49">
        <v>2910</v>
      </c>
      <c r="DE191" s="50" t="s">
        <v>707</v>
      </c>
      <c r="XFD191"/>
    </row>
    <row r="192" spans="2:109 16384:16384" s="7" customFormat="1" ht="15.75" hidden="1" thickBot="1" x14ac:dyDescent="0.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DD192" s="49">
        <v>2920</v>
      </c>
      <c r="DE192" s="50" t="s">
        <v>708</v>
      </c>
      <c r="XFD192"/>
    </row>
    <row r="193" spans="2:109 16384:16384" s="7" customFormat="1" ht="15.75" hidden="1" thickBot="1" x14ac:dyDescent="0.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DD193" s="49">
        <v>2930</v>
      </c>
      <c r="DE193" s="50" t="s">
        <v>709</v>
      </c>
      <c r="XFD193"/>
    </row>
    <row r="194" spans="2:109 16384:16384" s="7" customFormat="1" ht="15.75" hidden="1" thickBot="1" x14ac:dyDescent="0.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DD194" s="49">
        <v>3011</v>
      </c>
      <c r="DE194" s="50" t="s">
        <v>710</v>
      </c>
      <c r="XFD194"/>
    </row>
    <row r="195" spans="2:109 16384:16384" s="7" customFormat="1" ht="15.75" hidden="1" thickBot="1" x14ac:dyDescent="0.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DD195" s="49">
        <v>3012</v>
      </c>
      <c r="DE195" s="50" t="s">
        <v>711</v>
      </c>
      <c r="XFD195"/>
    </row>
    <row r="196" spans="2:109 16384:16384" s="7" customFormat="1" ht="15.75" hidden="1" thickBot="1" x14ac:dyDescent="0.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DD196" s="49">
        <v>3020</v>
      </c>
      <c r="DE196" s="50" t="s">
        <v>712</v>
      </c>
      <c r="XFD196"/>
    </row>
    <row r="197" spans="2:109 16384:16384" s="7" customFormat="1" ht="15.75" hidden="1" thickBot="1" x14ac:dyDescent="0.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DD197" s="49">
        <v>3030</v>
      </c>
      <c r="DE197" s="50" t="s">
        <v>713</v>
      </c>
      <c r="XFD197"/>
    </row>
    <row r="198" spans="2:109 16384:16384" s="7" customFormat="1" ht="15.75" hidden="1" thickBot="1" x14ac:dyDescent="0.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DD198" s="49">
        <v>3040</v>
      </c>
      <c r="DE198" s="50" t="s">
        <v>714</v>
      </c>
      <c r="XFD198"/>
    </row>
    <row r="199" spans="2:109 16384:16384" s="7" customFormat="1" ht="15.75" hidden="1" thickBot="1" x14ac:dyDescent="0.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DD199" s="49">
        <v>3091</v>
      </c>
      <c r="DE199" s="50" t="s">
        <v>715</v>
      </c>
      <c r="XFD199"/>
    </row>
    <row r="200" spans="2:109 16384:16384" s="7" customFormat="1" ht="15.75" hidden="1" thickBot="1" x14ac:dyDescent="0.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DD200" s="49">
        <v>3092</v>
      </c>
      <c r="DE200" s="50" t="s">
        <v>716</v>
      </c>
      <c r="XFD200"/>
    </row>
    <row r="201" spans="2:109 16384:16384" s="7" customFormat="1" ht="15.75" hidden="1" thickBot="1" x14ac:dyDescent="0.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DD201" s="49">
        <v>3099</v>
      </c>
      <c r="DE201" s="50" t="s">
        <v>717</v>
      </c>
      <c r="XFD201"/>
    </row>
    <row r="202" spans="2:109 16384:16384" s="7" customFormat="1" ht="15.75" hidden="1" thickBot="1" x14ac:dyDescent="0.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DD202" s="49">
        <v>3110</v>
      </c>
      <c r="DE202" s="50" t="s">
        <v>718</v>
      </c>
      <c r="XFD202"/>
    </row>
    <row r="203" spans="2:109 16384:16384" s="7" customFormat="1" ht="15.75" hidden="1" thickBot="1" x14ac:dyDescent="0.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DD203" s="49">
        <v>3120</v>
      </c>
      <c r="DE203" s="50" t="s">
        <v>719</v>
      </c>
      <c r="XFD203"/>
    </row>
    <row r="204" spans="2:109 16384:16384" s="7" customFormat="1" ht="15.75" hidden="1" thickBot="1" x14ac:dyDescent="0.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DD204" s="49">
        <v>3210</v>
      </c>
      <c r="DE204" s="50" t="s">
        <v>720</v>
      </c>
      <c r="XFD204"/>
    </row>
    <row r="205" spans="2:109 16384:16384" s="7" customFormat="1" ht="15.75" hidden="1" thickBot="1" x14ac:dyDescent="0.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DD205" s="49">
        <v>3220</v>
      </c>
      <c r="DE205" s="50" t="s">
        <v>721</v>
      </c>
      <c r="XFD205"/>
    </row>
    <row r="206" spans="2:109 16384:16384" s="7" customFormat="1" ht="15.75" hidden="1" thickBot="1" x14ac:dyDescent="0.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DD206" s="49">
        <v>3230</v>
      </c>
      <c r="DE206" s="50" t="s">
        <v>722</v>
      </c>
      <c r="XFD206"/>
    </row>
    <row r="207" spans="2:109 16384:16384" s="7" customFormat="1" ht="15.75" hidden="1" thickBot="1" x14ac:dyDescent="0.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DD207" s="49">
        <v>3240</v>
      </c>
      <c r="DE207" s="50" t="s">
        <v>723</v>
      </c>
      <c r="XFD207"/>
    </row>
    <row r="208" spans="2:109 16384:16384" s="7" customFormat="1" ht="15.75" hidden="1" thickBot="1" x14ac:dyDescent="0.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DD208" s="49">
        <v>3250</v>
      </c>
      <c r="DE208" s="50" t="s">
        <v>724</v>
      </c>
      <c r="XFD208"/>
    </row>
    <row r="209" spans="2:109 16384:16384" s="7" customFormat="1" ht="15.75" hidden="1" thickBot="1" x14ac:dyDescent="0.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DD209" s="49">
        <v>3290</v>
      </c>
      <c r="DE209" s="50" t="s">
        <v>725</v>
      </c>
      <c r="XFD209"/>
    </row>
    <row r="210" spans="2:109 16384:16384" s="7" customFormat="1" ht="15.75" hidden="1" thickBot="1" x14ac:dyDescent="0.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DD210" s="49">
        <v>3311</v>
      </c>
      <c r="DE210" s="50" t="s">
        <v>726</v>
      </c>
      <c r="XFD210"/>
    </row>
    <row r="211" spans="2:109 16384:16384" s="7" customFormat="1" ht="15.75" hidden="1" thickBot="1" x14ac:dyDescent="0.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DD211" s="49">
        <v>3312</v>
      </c>
      <c r="DE211" s="50" t="s">
        <v>727</v>
      </c>
      <c r="XFD211"/>
    </row>
    <row r="212" spans="2:109 16384:16384" s="7" customFormat="1" ht="15.75" hidden="1" thickBot="1" x14ac:dyDescent="0.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DD212" s="49">
        <v>3313</v>
      </c>
      <c r="DE212" s="50" t="s">
        <v>728</v>
      </c>
      <c r="XFD212"/>
    </row>
    <row r="213" spans="2:109 16384:16384" s="7" customFormat="1" ht="15.75" hidden="1" thickBot="1" x14ac:dyDescent="0.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DD213" s="49">
        <v>3314</v>
      </c>
      <c r="DE213" s="50" t="s">
        <v>729</v>
      </c>
      <c r="XFD213"/>
    </row>
    <row r="214" spans="2:109 16384:16384" s="7" customFormat="1" ht="15.75" hidden="1" thickBot="1" x14ac:dyDescent="0.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DD214" s="49">
        <v>3315</v>
      </c>
      <c r="DE214" s="50" t="s">
        <v>730</v>
      </c>
      <c r="XFD214"/>
    </row>
    <row r="215" spans="2:109 16384:16384" s="7" customFormat="1" ht="15.75" hidden="1" thickBot="1" x14ac:dyDescent="0.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DD215" s="49">
        <v>3319</v>
      </c>
      <c r="DE215" s="50" t="s">
        <v>731</v>
      </c>
      <c r="XFD215"/>
    </row>
    <row r="216" spans="2:109 16384:16384" s="7" customFormat="1" ht="15.75" hidden="1" thickBot="1" x14ac:dyDescent="0.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DD216" s="49">
        <v>3320</v>
      </c>
      <c r="DE216" s="50" t="s">
        <v>732</v>
      </c>
      <c r="XFD216"/>
    </row>
    <row r="217" spans="2:109 16384:16384" s="7" customFormat="1" ht="15.75" hidden="1" thickBot="1" x14ac:dyDescent="0.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DD217" s="49">
        <v>3511</v>
      </c>
      <c r="DE217" s="50" t="s">
        <v>733</v>
      </c>
      <c r="XFD217"/>
    </row>
    <row r="218" spans="2:109 16384:16384" s="7" customFormat="1" ht="15.75" hidden="1" thickBot="1" x14ac:dyDescent="0.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DD218" s="49">
        <v>3512</v>
      </c>
      <c r="DE218" s="50" t="s">
        <v>734</v>
      </c>
      <c r="XFD218"/>
    </row>
    <row r="219" spans="2:109 16384:16384" s="7" customFormat="1" ht="15.75" hidden="1" thickBot="1" x14ac:dyDescent="0.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DD219" s="49">
        <v>3513</v>
      </c>
      <c r="DE219" s="50" t="s">
        <v>735</v>
      </c>
      <c r="XFD219"/>
    </row>
    <row r="220" spans="2:109 16384:16384" s="7" customFormat="1" ht="15.75" hidden="1" thickBot="1" x14ac:dyDescent="0.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DD220" s="49">
        <v>3514</v>
      </c>
      <c r="DE220" s="50" t="s">
        <v>736</v>
      </c>
      <c r="XFD220"/>
    </row>
    <row r="221" spans="2:109 16384:16384" s="7" customFormat="1" ht="15.75" hidden="1" thickBot="1" x14ac:dyDescent="0.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DD221" s="49">
        <v>3530</v>
      </c>
      <c r="DE221" s="50" t="s">
        <v>737</v>
      </c>
      <c r="XFD221"/>
    </row>
    <row r="222" spans="2:109 16384:16384" s="7" customFormat="1" ht="15.75" hidden="1" thickBot="1" x14ac:dyDescent="0.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DD222" s="49">
        <v>3700</v>
      </c>
      <c r="DE222" s="50" t="s">
        <v>738</v>
      </c>
      <c r="XFD222"/>
    </row>
    <row r="223" spans="2:109 16384:16384" s="7" customFormat="1" ht="15.75" hidden="1" thickBot="1" x14ac:dyDescent="0.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DD223" s="49">
        <v>3811</v>
      </c>
      <c r="DE223" s="50" t="s">
        <v>739</v>
      </c>
      <c r="XFD223"/>
    </row>
    <row r="224" spans="2:109 16384:16384" s="7" customFormat="1" ht="15.75" hidden="1" thickBot="1" x14ac:dyDescent="0.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DD224" s="49">
        <v>3812</v>
      </c>
      <c r="DE224" s="50" t="s">
        <v>740</v>
      </c>
      <c r="XFD224"/>
    </row>
    <row r="225" spans="2:130 16384:16384" s="7" customFormat="1" ht="15.75" hidden="1" thickBot="1" x14ac:dyDescent="0.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DD225" s="49">
        <v>3821</v>
      </c>
      <c r="DE225" s="50" t="s">
        <v>741</v>
      </c>
      <c r="XFD225"/>
    </row>
    <row r="226" spans="2:130 16384:16384" s="7" customFormat="1" ht="15.75" hidden="1" thickBot="1" x14ac:dyDescent="0.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DD226" s="49">
        <v>3822</v>
      </c>
      <c r="DE226" s="50" t="s">
        <v>742</v>
      </c>
      <c r="XFD226"/>
    </row>
    <row r="227" spans="2:130 16384:16384" s="7" customFormat="1" ht="15.75" hidden="1" thickBot="1" x14ac:dyDescent="0.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DD227" s="49">
        <v>3830</v>
      </c>
      <c r="DE227" s="50" t="s">
        <v>743</v>
      </c>
      <c r="XFD227"/>
    </row>
    <row r="228" spans="2:130 16384:16384" s="7" customFormat="1" ht="15.75" hidden="1" thickBot="1" x14ac:dyDescent="0.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DD228" s="49">
        <v>4111</v>
      </c>
      <c r="DE228" s="50" t="s">
        <v>744</v>
      </c>
      <c r="XFD228"/>
    </row>
    <row r="229" spans="2:130 16384:16384" s="7" customFormat="1" ht="15.75" hidden="1" thickBot="1" x14ac:dyDescent="0.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DD229" s="49">
        <v>4112</v>
      </c>
      <c r="DE229" s="50" t="s">
        <v>745</v>
      </c>
      <c r="XFD229"/>
    </row>
    <row r="230" spans="2:130 16384:16384" s="7" customFormat="1" ht="15.75" hidden="1" thickBot="1" x14ac:dyDescent="0.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DD230" s="49">
        <v>4210</v>
      </c>
      <c r="DE230" s="50" t="s">
        <v>746</v>
      </c>
      <c r="XFD230"/>
    </row>
    <row r="231" spans="2:130 16384:16384" s="7" customFormat="1" ht="15.75" hidden="1" thickBot="1" x14ac:dyDescent="0.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DD231" s="49">
        <v>4220</v>
      </c>
      <c r="DE231" s="50" t="s">
        <v>747</v>
      </c>
      <c r="XFD231"/>
    </row>
    <row r="232" spans="2:130 16384:16384" s="7" customFormat="1" ht="15.75" hidden="1" thickBot="1" x14ac:dyDescent="0.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DD232" s="49">
        <v>4290</v>
      </c>
      <c r="DE232" s="50" t="s">
        <v>748</v>
      </c>
      <c r="XFD232"/>
    </row>
    <row r="233" spans="2:130 16384:16384" s="7" customFormat="1" ht="15.75" hidden="1" thickBot="1" x14ac:dyDescent="0.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DD233" s="49">
        <v>4311</v>
      </c>
      <c r="DE233" s="50" t="s">
        <v>749</v>
      </c>
      <c r="XFD233"/>
    </row>
    <row r="234" spans="2:130 16384:16384" s="7" customFormat="1" ht="15.75" hidden="1" thickBot="1" x14ac:dyDescent="0.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DD234" s="49">
        <v>4312</v>
      </c>
      <c r="DE234" s="50" t="s">
        <v>750</v>
      </c>
      <c r="XFD234"/>
    </row>
    <row r="235" spans="2:130 16384:16384" s="7" customFormat="1" ht="15.75" hidden="1" thickBot="1" x14ac:dyDescent="0.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DD235" s="49">
        <v>4321</v>
      </c>
      <c r="DE235" s="50" t="s">
        <v>751</v>
      </c>
      <c r="XFD235"/>
    </row>
    <row r="236" spans="2:130 16384:16384" s="7" customFormat="1" ht="15.75" hidden="1" thickBot="1" x14ac:dyDescent="0.3">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9">
        <v>4322</v>
      </c>
      <c r="DE236" s="50" t="s">
        <v>752</v>
      </c>
      <c r="DZ236" s="12"/>
      <c r="XFD236"/>
    </row>
    <row r="237" spans="2:130 16384:16384" s="7" customFormat="1" ht="15.75" hidden="1" thickBot="1" x14ac:dyDescent="0.3">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9">
        <v>4329</v>
      </c>
      <c r="DE237" s="50" t="s">
        <v>753</v>
      </c>
      <c r="DZ237" s="12"/>
      <c r="XFD237"/>
    </row>
    <row r="238" spans="2:130 16384:16384" s="7" customFormat="1" ht="15.75" hidden="1" thickBot="1" x14ac:dyDescent="0.3">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9">
        <v>4330</v>
      </c>
      <c r="DE238" s="50" t="s">
        <v>754</v>
      </c>
      <c r="DZ238" s="12"/>
      <c r="XFD238"/>
    </row>
    <row r="239" spans="2:130 16384:16384" s="7" customFormat="1" ht="15.75" hidden="1" thickBot="1" x14ac:dyDescent="0.3">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9">
        <v>4390</v>
      </c>
      <c r="DE239" s="50" t="s">
        <v>755</v>
      </c>
      <c r="DZ239" s="12"/>
      <c r="XFD239"/>
    </row>
    <row r="240" spans="2:130 16384:16384" s="7" customFormat="1" ht="15.75" hidden="1" thickBot="1" x14ac:dyDescent="0.3">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9">
        <v>4511</v>
      </c>
      <c r="DE240" s="50" t="s">
        <v>756</v>
      </c>
      <c r="DZ240" s="12"/>
      <c r="XFD240"/>
    </row>
    <row r="241" spans="108:109 16384:16384" s="7" customFormat="1" ht="15.75" hidden="1" thickBot="1" x14ac:dyDescent="0.3">
      <c r="DD241" s="49">
        <v>4512</v>
      </c>
      <c r="DE241" s="50" t="s">
        <v>757</v>
      </c>
      <c r="XFD241"/>
    </row>
    <row r="242" spans="108:109 16384:16384" s="7" customFormat="1" ht="15.75" hidden="1" thickBot="1" x14ac:dyDescent="0.3">
      <c r="DD242" s="49">
        <v>4520</v>
      </c>
      <c r="DE242" s="50" t="s">
        <v>758</v>
      </c>
      <c r="XFD242"/>
    </row>
    <row r="243" spans="108:109 16384:16384" s="7" customFormat="1" ht="15.75" hidden="1" thickBot="1" x14ac:dyDescent="0.3">
      <c r="DD243" s="49">
        <v>4530</v>
      </c>
      <c r="DE243" s="50" t="s">
        <v>759</v>
      </c>
      <c r="XFD243"/>
    </row>
    <row r="244" spans="108:109 16384:16384" s="7" customFormat="1" ht="15.75" hidden="1" thickBot="1" x14ac:dyDescent="0.3">
      <c r="DD244" s="49">
        <v>4542</v>
      </c>
      <c r="DE244" s="50" t="s">
        <v>760</v>
      </c>
      <c r="XFD244"/>
    </row>
    <row r="245" spans="108:109 16384:16384" s="7" customFormat="1" ht="15.75" hidden="1" thickBot="1" x14ac:dyDescent="0.3">
      <c r="DD245" s="49">
        <v>4610</v>
      </c>
      <c r="DE245" s="50" t="s">
        <v>761</v>
      </c>
      <c r="XFD245"/>
    </row>
    <row r="246" spans="108:109 16384:16384" s="7" customFormat="1" ht="15.75" hidden="1" thickBot="1" x14ac:dyDescent="0.3">
      <c r="DD246" s="49">
        <v>4631</v>
      </c>
      <c r="DE246" s="50" t="s">
        <v>762</v>
      </c>
      <c r="XFD246"/>
    </row>
    <row r="247" spans="108:109 16384:16384" s="7" customFormat="1" ht="15.75" hidden="1" thickBot="1" x14ac:dyDescent="0.3">
      <c r="DD247" s="49">
        <v>4641</v>
      </c>
      <c r="DE247" s="50" t="s">
        <v>763</v>
      </c>
      <c r="XFD247"/>
    </row>
    <row r="248" spans="108:109 16384:16384" s="7" customFormat="1" ht="15.75" hidden="1" thickBot="1" x14ac:dyDescent="0.3">
      <c r="DD248" s="49">
        <v>4642</v>
      </c>
      <c r="DE248" s="50" t="s">
        <v>764</v>
      </c>
      <c r="XFD248"/>
    </row>
    <row r="249" spans="108:109 16384:16384" s="7" customFormat="1" ht="15.75" hidden="1" thickBot="1" x14ac:dyDescent="0.3">
      <c r="DD249" s="49">
        <v>4643</v>
      </c>
      <c r="DE249" s="50" t="s">
        <v>765</v>
      </c>
      <c r="XFD249"/>
    </row>
    <row r="250" spans="108:109 16384:16384" s="7" customFormat="1" ht="15.75" hidden="1" thickBot="1" x14ac:dyDescent="0.3">
      <c r="DD250" s="49">
        <v>4644</v>
      </c>
      <c r="DE250" s="50" t="s">
        <v>766</v>
      </c>
      <c r="XFD250"/>
    </row>
    <row r="251" spans="108:109 16384:16384" s="7" customFormat="1" ht="15.75" hidden="1" thickBot="1" x14ac:dyDescent="0.3">
      <c r="DD251" s="49">
        <v>4651</v>
      </c>
      <c r="DE251" s="50" t="s">
        <v>767</v>
      </c>
      <c r="XFD251"/>
    </row>
    <row r="252" spans="108:109 16384:16384" s="7" customFormat="1" ht="15.75" hidden="1" thickBot="1" x14ac:dyDescent="0.3">
      <c r="DD252" s="49">
        <v>4652</v>
      </c>
      <c r="DE252" s="50" t="s">
        <v>768</v>
      </c>
      <c r="XFD252"/>
    </row>
    <row r="253" spans="108:109 16384:16384" s="7" customFormat="1" ht="15.75" hidden="1" thickBot="1" x14ac:dyDescent="0.3">
      <c r="DD253" s="49">
        <v>4653</v>
      </c>
      <c r="DE253" s="50" t="s">
        <v>769</v>
      </c>
      <c r="XFD253"/>
    </row>
    <row r="254" spans="108:109 16384:16384" s="7" customFormat="1" ht="15.75" hidden="1" thickBot="1" x14ac:dyDescent="0.3">
      <c r="DD254" s="49">
        <v>4659</v>
      </c>
      <c r="DE254" s="50" t="s">
        <v>770</v>
      </c>
      <c r="XFD254"/>
    </row>
    <row r="255" spans="108:109 16384:16384" s="7" customFormat="1" ht="15.75" hidden="1" thickBot="1" x14ac:dyDescent="0.3">
      <c r="DD255" s="49">
        <v>4662</v>
      </c>
      <c r="DE255" s="50" t="s">
        <v>771</v>
      </c>
      <c r="XFD255"/>
    </row>
    <row r="256" spans="108:109 16384:16384" s="7" customFormat="1" ht="15.75" hidden="1" thickBot="1" x14ac:dyDescent="0.3">
      <c r="DD256" s="49">
        <v>4664</v>
      </c>
      <c r="DE256" s="50" t="s">
        <v>772</v>
      </c>
      <c r="XFD256"/>
    </row>
    <row r="257" spans="108:109 16384:16384" s="7" customFormat="1" ht="15.75" hidden="1" thickBot="1" x14ac:dyDescent="0.3">
      <c r="DD257" s="49">
        <v>4665</v>
      </c>
      <c r="DE257" s="50" t="s">
        <v>773</v>
      </c>
      <c r="XFD257"/>
    </row>
    <row r="258" spans="108:109 16384:16384" s="7" customFormat="1" ht="15.75" hidden="1" thickBot="1" x14ac:dyDescent="0.3">
      <c r="DD258" s="49">
        <v>4669</v>
      </c>
      <c r="DE258" s="50" t="s">
        <v>774</v>
      </c>
      <c r="XFD258"/>
    </row>
    <row r="259" spans="108:109 16384:16384" s="7" customFormat="1" ht="15.75" hidden="1" thickBot="1" x14ac:dyDescent="0.3">
      <c r="DD259" s="49">
        <v>4690</v>
      </c>
      <c r="DE259" s="50" t="s">
        <v>775</v>
      </c>
      <c r="XFD259"/>
    </row>
    <row r="260" spans="108:109 16384:16384" s="7" customFormat="1" ht="15.75" hidden="1" thickBot="1" x14ac:dyDescent="0.3">
      <c r="DD260" s="49">
        <v>4721</v>
      </c>
      <c r="DE260" s="50" t="s">
        <v>776</v>
      </c>
      <c r="XFD260"/>
    </row>
    <row r="261" spans="108:109 16384:16384" s="7" customFormat="1" ht="15.75" hidden="1" thickBot="1" x14ac:dyDescent="0.3">
      <c r="DD261" s="49">
        <v>4722</v>
      </c>
      <c r="DE261" s="50" t="s">
        <v>777</v>
      </c>
      <c r="XFD261"/>
    </row>
    <row r="262" spans="108:109 16384:16384" s="7" customFormat="1" ht="15.75" hidden="1" thickBot="1" x14ac:dyDescent="0.3">
      <c r="DD262" s="49">
        <v>4723</v>
      </c>
      <c r="DE262" s="50" t="s">
        <v>778</v>
      </c>
      <c r="XFD262"/>
    </row>
    <row r="263" spans="108:109 16384:16384" s="7" customFormat="1" ht="15.75" hidden="1" thickBot="1" x14ac:dyDescent="0.3">
      <c r="DD263" s="49">
        <v>4729</v>
      </c>
      <c r="DE263" s="50" t="s">
        <v>779</v>
      </c>
      <c r="XFD263"/>
    </row>
    <row r="264" spans="108:109 16384:16384" s="7" customFormat="1" ht="15.75" hidden="1" thickBot="1" x14ac:dyDescent="0.3">
      <c r="DD264" s="49">
        <v>4731</v>
      </c>
      <c r="DE264" s="50" t="s">
        <v>780</v>
      </c>
      <c r="XFD264"/>
    </row>
    <row r="265" spans="108:109 16384:16384" s="7" customFormat="1" ht="15.75" hidden="1" thickBot="1" x14ac:dyDescent="0.3">
      <c r="DD265" s="49">
        <v>4732</v>
      </c>
      <c r="DE265" s="50" t="s">
        <v>781</v>
      </c>
      <c r="XFD265"/>
    </row>
    <row r="266" spans="108:109 16384:16384" s="7" customFormat="1" ht="15.75" hidden="1" thickBot="1" x14ac:dyDescent="0.3">
      <c r="DD266" s="49">
        <v>4741</v>
      </c>
      <c r="DE266" s="50" t="s">
        <v>782</v>
      </c>
      <c r="XFD266"/>
    </row>
    <row r="267" spans="108:109 16384:16384" s="7" customFormat="1" ht="15.75" hidden="1" thickBot="1" x14ac:dyDescent="0.3">
      <c r="DD267" s="49">
        <v>4742</v>
      </c>
      <c r="DE267" s="50" t="s">
        <v>783</v>
      </c>
      <c r="XFD267"/>
    </row>
    <row r="268" spans="108:109 16384:16384" s="7" customFormat="1" ht="15.75" hidden="1" thickBot="1" x14ac:dyDescent="0.3">
      <c r="DD268" s="49">
        <v>4751</v>
      </c>
      <c r="DE268" s="50" t="s">
        <v>784</v>
      </c>
      <c r="XFD268"/>
    </row>
    <row r="269" spans="108:109 16384:16384" s="7" customFormat="1" ht="15.75" hidden="1" thickBot="1" x14ac:dyDescent="0.3">
      <c r="DD269" s="49">
        <v>4753</v>
      </c>
      <c r="DE269" s="50" t="s">
        <v>785</v>
      </c>
      <c r="XFD269"/>
    </row>
    <row r="270" spans="108:109 16384:16384" s="7" customFormat="1" ht="15.75" hidden="1" thickBot="1" x14ac:dyDescent="0.3">
      <c r="DD270" s="49">
        <v>4754</v>
      </c>
      <c r="DE270" s="50" t="s">
        <v>786</v>
      </c>
      <c r="XFD270"/>
    </row>
    <row r="271" spans="108:109 16384:16384" s="7" customFormat="1" ht="15.75" hidden="1" thickBot="1" x14ac:dyDescent="0.3">
      <c r="DD271" s="49">
        <v>4755</v>
      </c>
      <c r="DE271" s="50" t="s">
        <v>787</v>
      </c>
      <c r="XFD271"/>
    </row>
    <row r="272" spans="108:109 16384:16384" s="7" customFormat="1" ht="15.75" hidden="1" thickBot="1" x14ac:dyDescent="0.3">
      <c r="DD272" s="49">
        <v>4759</v>
      </c>
      <c r="DE272" s="50" t="s">
        <v>788</v>
      </c>
      <c r="XFD272"/>
    </row>
    <row r="273" spans="108:109 16384:16384" s="7" customFormat="1" ht="15.75" hidden="1" thickBot="1" x14ac:dyDescent="0.3">
      <c r="DD273" s="49">
        <v>4762</v>
      </c>
      <c r="DE273" s="50" t="s">
        <v>789</v>
      </c>
      <c r="XFD273"/>
    </row>
    <row r="274" spans="108:109 16384:16384" s="7" customFormat="1" ht="15.75" hidden="1" thickBot="1" x14ac:dyDescent="0.3">
      <c r="DD274" s="49">
        <v>4769</v>
      </c>
      <c r="DE274" s="50" t="s">
        <v>790</v>
      </c>
      <c r="XFD274"/>
    </row>
    <row r="275" spans="108:109 16384:16384" s="7" customFormat="1" ht="15.75" hidden="1" thickBot="1" x14ac:dyDescent="0.3">
      <c r="DD275" s="49">
        <v>4771</v>
      </c>
      <c r="DE275" s="50" t="s">
        <v>791</v>
      </c>
      <c r="XFD275"/>
    </row>
    <row r="276" spans="108:109 16384:16384" s="7" customFormat="1" ht="15.75" hidden="1" thickBot="1" x14ac:dyDescent="0.3">
      <c r="DD276" s="49">
        <v>4772</v>
      </c>
      <c r="DE276" s="50" t="s">
        <v>792</v>
      </c>
      <c r="XFD276"/>
    </row>
    <row r="277" spans="108:109 16384:16384" s="7" customFormat="1" ht="15.75" hidden="1" thickBot="1" x14ac:dyDescent="0.3">
      <c r="DD277" s="49">
        <v>4774</v>
      </c>
      <c r="DE277" s="50" t="s">
        <v>793</v>
      </c>
      <c r="XFD277"/>
    </row>
    <row r="278" spans="108:109 16384:16384" s="7" customFormat="1" ht="15.75" hidden="1" thickBot="1" x14ac:dyDescent="0.3">
      <c r="DD278" s="49">
        <v>4775</v>
      </c>
      <c r="DE278" s="50" t="s">
        <v>794</v>
      </c>
      <c r="XFD278"/>
    </row>
    <row r="279" spans="108:109 16384:16384" s="7" customFormat="1" ht="15.75" hidden="1" thickBot="1" x14ac:dyDescent="0.3">
      <c r="DD279" s="49">
        <v>4782</v>
      </c>
      <c r="DE279" s="50" t="s">
        <v>795</v>
      </c>
      <c r="XFD279"/>
    </row>
    <row r="280" spans="108:109 16384:16384" s="7" customFormat="1" ht="15.75" hidden="1" thickBot="1" x14ac:dyDescent="0.3">
      <c r="DD280" s="49">
        <v>4789</v>
      </c>
      <c r="DE280" s="50" t="s">
        <v>796</v>
      </c>
      <c r="XFD280"/>
    </row>
    <row r="281" spans="108:109 16384:16384" s="7" customFormat="1" ht="15.75" hidden="1" thickBot="1" x14ac:dyDescent="0.3">
      <c r="DD281" s="49">
        <v>4911</v>
      </c>
      <c r="DE281" s="50" t="s">
        <v>797</v>
      </c>
      <c r="XFD281"/>
    </row>
    <row r="282" spans="108:109 16384:16384" s="7" customFormat="1" ht="15.75" hidden="1" thickBot="1" x14ac:dyDescent="0.3">
      <c r="DD282" s="49">
        <v>4912</v>
      </c>
      <c r="DE282" s="50" t="s">
        <v>798</v>
      </c>
      <c r="XFD282"/>
    </row>
    <row r="283" spans="108:109 16384:16384" s="7" customFormat="1" ht="15.75" hidden="1" thickBot="1" x14ac:dyDescent="0.3">
      <c r="DD283" s="49">
        <v>4921</v>
      </c>
      <c r="DE283" s="50" t="s">
        <v>799</v>
      </c>
      <c r="XFD283"/>
    </row>
    <row r="284" spans="108:109 16384:16384" s="7" customFormat="1" ht="15.75" hidden="1" thickBot="1" x14ac:dyDescent="0.3">
      <c r="DD284" s="49">
        <v>4922</v>
      </c>
      <c r="DE284" s="50" t="s">
        <v>800</v>
      </c>
      <c r="XFD284"/>
    </row>
    <row r="285" spans="108:109 16384:16384" s="7" customFormat="1" ht="15.75" hidden="1" thickBot="1" x14ac:dyDescent="0.3">
      <c r="DD285" s="49">
        <v>4923</v>
      </c>
      <c r="DE285" s="50" t="s">
        <v>801</v>
      </c>
      <c r="XFD285"/>
    </row>
    <row r="286" spans="108:109 16384:16384" s="7" customFormat="1" ht="15.75" hidden="1" thickBot="1" x14ac:dyDescent="0.3">
      <c r="DD286" s="49">
        <v>4930</v>
      </c>
      <c r="DE286" s="50" t="s">
        <v>802</v>
      </c>
      <c r="XFD286"/>
    </row>
    <row r="287" spans="108:109 16384:16384" s="7" customFormat="1" ht="15.75" hidden="1" thickBot="1" x14ac:dyDescent="0.3">
      <c r="DD287" s="49">
        <v>5011</v>
      </c>
      <c r="DE287" s="50" t="s">
        <v>803</v>
      </c>
      <c r="XFD287"/>
    </row>
    <row r="288" spans="108:109 16384:16384" s="7" customFormat="1" ht="15.75" hidden="1" thickBot="1" x14ac:dyDescent="0.3">
      <c r="DD288" s="49">
        <v>5012</v>
      </c>
      <c r="DE288" s="50" t="s">
        <v>804</v>
      </c>
      <c r="XFD288"/>
    </row>
    <row r="289" spans="108:109 16384:16384" s="7" customFormat="1" ht="15.75" hidden="1" thickBot="1" x14ac:dyDescent="0.3">
      <c r="DD289" s="49">
        <v>5021</v>
      </c>
      <c r="DE289" s="50" t="s">
        <v>805</v>
      </c>
      <c r="XFD289"/>
    </row>
    <row r="290" spans="108:109 16384:16384" s="7" customFormat="1" ht="15.75" hidden="1" thickBot="1" x14ac:dyDescent="0.3">
      <c r="DD290" s="49">
        <v>5022</v>
      </c>
      <c r="DE290" s="50" t="s">
        <v>806</v>
      </c>
      <c r="XFD290"/>
    </row>
    <row r="291" spans="108:109 16384:16384" s="7" customFormat="1" ht="15.75" hidden="1" thickBot="1" x14ac:dyDescent="0.3">
      <c r="DD291" s="49">
        <v>5111</v>
      </c>
      <c r="DE291" s="50" t="s">
        <v>807</v>
      </c>
      <c r="XFD291"/>
    </row>
    <row r="292" spans="108:109 16384:16384" s="7" customFormat="1" ht="15.75" hidden="1" thickBot="1" x14ac:dyDescent="0.3">
      <c r="DD292" s="49">
        <v>5112</v>
      </c>
      <c r="DE292" s="50" t="s">
        <v>808</v>
      </c>
      <c r="XFD292"/>
    </row>
    <row r="293" spans="108:109 16384:16384" s="7" customFormat="1" ht="15.75" hidden="1" thickBot="1" x14ac:dyDescent="0.3">
      <c r="DD293" s="49">
        <v>5121</v>
      </c>
      <c r="DE293" s="50" t="s">
        <v>809</v>
      </c>
      <c r="XFD293"/>
    </row>
    <row r="294" spans="108:109 16384:16384" s="7" customFormat="1" ht="15.75" hidden="1" thickBot="1" x14ac:dyDescent="0.3">
      <c r="DD294" s="49">
        <v>5122</v>
      </c>
      <c r="DE294" s="50" t="s">
        <v>810</v>
      </c>
      <c r="XFD294"/>
    </row>
    <row r="295" spans="108:109 16384:16384" s="7" customFormat="1" ht="15.75" hidden="1" thickBot="1" x14ac:dyDescent="0.3">
      <c r="DD295" s="49">
        <v>5210</v>
      </c>
      <c r="DE295" s="50" t="s">
        <v>811</v>
      </c>
      <c r="XFD295"/>
    </row>
    <row r="296" spans="108:109 16384:16384" s="7" customFormat="1" ht="15.75" hidden="1" thickBot="1" x14ac:dyDescent="0.3">
      <c r="DD296" s="49">
        <v>5221</v>
      </c>
      <c r="DE296" s="50" t="s">
        <v>812</v>
      </c>
      <c r="XFD296"/>
    </row>
    <row r="297" spans="108:109 16384:16384" s="7" customFormat="1" ht="15.75" hidden="1" thickBot="1" x14ac:dyDescent="0.3">
      <c r="DD297" s="49">
        <v>5222</v>
      </c>
      <c r="DE297" s="50" t="s">
        <v>813</v>
      </c>
      <c r="XFD297"/>
    </row>
    <row r="298" spans="108:109 16384:16384" s="7" customFormat="1" ht="15.75" hidden="1" thickBot="1" x14ac:dyDescent="0.3">
      <c r="DD298" s="49">
        <v>5223</v>
      </c>
      <c r="DE298" s="50" t="s">
        <v>814</v>
      </c>
      <c r="XFD298"/>
    </row>
    <row r="299" spans="108:109 16384:16384" s="7" customFormat="1" ht="15.75" hidden="1" thickBot="1" x14ac:dyDescent="0.3">
      <c r="DD299" s="49">
        <v>5224</v>
      </c>
      <c r="DE299" s="50" t="s">
        <v>815</v>
      </c>
      <c r="XFD299"/>
    </row>
    <row r="300" spans="108:109 16384:16384" s="7" customFormat="1" ht="15.75" hidden="1" thickBot="1" x14ac:dyDescent="0.3">
      <c r="DD300" s="49">
        <v>5229</v>
      </c>
      <c r="DE300" s="50" t="s">
        <v>816</v>
      </c>
      <c r="XFD300"/>
    </row>
    <row r="301" spans="108:109 16384:16384" s="7" customFormat="1" ht="15.75" hidden="1" thickBot="1" x14ac:dyDescent="0.3">
      <c r="DD301" s="49">
        <v>5310</v>
      </c>
      <c r="DE301" s="50" t="s">
        <v>817</v>
      </c>
      <c r="XFD301"/>
    </row>
    <row r="302" spans="108:109 16384:16384" s="7" customFormat="1" ht="15.75" hidden="1" thickBot="1" x14ac:dyDescent="0.3">
      <c r="DD302" s="49">
        <v>5320</v>
      </c>
      <c r="DE302" s="50" t="s">
        <v>818</v>
      </c>
      <c r="XFD302"/>
    </row>
    <row r="303" spans="108:109 16384:16384" s="7" customFormat="1" ht="15.75" hidden="1" thickBot="1" x14ac:dyDescent="0.3">
      <c r="DD303" s="49">
        <v>5511</v>
      </c>
      <c r="DE303" s="50" t="s">
        <v>819</v>
      </c>
      <c r="XFD303"/>
    </row>
    <row r="304" spans="108:109 16384:16384" s="7" customFormat="1" ht="15.75" hidden="1" thickBot="1" x14ac:dyDescent="0.3">
      <c r="DD304" s="49">
        <v>5512</v>
      </c>
      <c r="DE304" s="50" t="s">
        <v>820</v>
      </c>
      <c r="XFD304"/>
    </row>
    <row r="305" spans="108:109 16384:16384" s="7" customFormat="1" ht="15.75" hidden="1" thickBot="1" x14ac:dyDescent="0.3">
      <c r="DD305" s="49">
        <v>5513</v>
      </c>
      <c r="DE305" s="50" t="s">
        <v>821</v>
      </c>
      <c r="XFD305"/>
    </row>
    <row r="306" spans="108:109 16384:16384" s="7" customFormat="1" ht="15.75" hidden="1" thickBot="1" x14ac:dyDescent="0.3">
      <c r="DD306" s="49">
        <v>5514</v>
      </c>
      <c r="DE306" s="50" t="s">
        <v>822</v>
      </c>
      <c r="XFD306"/>
    </row>
    <row r="307" spans="108:109 16384:16384" s="7" customFormat="1" ht="15.75" hidden="1" thickBot="1" x14ac:dyDescent="0.3">
      <c r="DD307" s="49">
        <v>5519</v>
      </c>
      <c r="DE307" s="50" t="s">
        <v>823</v>
      </c>
      <c r="XFD307"/>
    </row>
    <row r="308" spans="108:109 16384:16384" s="7" customFormat="1" ht="15.75" hidden="1" thickBot="1" x14ac:dyDescent="0.3">
      <c r="DD308" s="49">
        <v>5520</v>
      </c>
      <c r="DE308" s="50" t="s">
        <v>824</v>
      </c>
      <c r="XFD308"/>
    </row>
    <row r="309" spans="108:109 16384:16384" s="7" customFormat="1" ht="15.75" hidden="1" thickBot="1" x14ac:dyDescent="0.3">
      <c r="DD309" s="49">
        <v>5530</v>
      </c>
      <c r="DE309" s="50" t="s">
        <v>825</v>
      </c>
      <c r="XFD309"/>
    </row>
    <row r="310" spans="108:109 16384:16384" s="7" customFormat="1" ht="15.75" hidden="1" thickBot="1" x14ac:dyDescent="0.3">
      <c r="DD310" s="49">
        <v>5590</v>
      </c>
      <c r="DE310" s="50" t="s">
        <v>826</v>
      </c>
      <c r="XFD310"/>
    </row>
    <row r="311" spans="108:109 16384:16384" s="7" customFormat="1" ht="15.75" hidden="1" thickBot="1" x14ac:dyDescent="0.3">
      <c r="DD311" s="49">
        <v>5611</v>
      </c>
      <c r="DE311" s="50" t="s">
        <v>827</v>
      </c>
      <c r="XFD311"/>
    </row>
    <row r="312" spans="108:109 16384:16384" s="7" customFormat="1" ht="15.75" hidden="1" thickBot="1" x14ac:dyDescent="0.3">
      <c r="DD312" s="49">
        <v>5612</v>
      </c>
      <c r="DE312" s="50" t="s">
        <v>828</v>
      </c>
      <c r="XFD312"/>
    </row>
    <row r="313" spans="108:109 16384:16384" s="7" customFormat="1" ht="15.75" hidden="1" thickBot="1" x14ac:dyDescent="0.3">
      <c r="DD313" s="49">
        <v>5613</v>
      </c>
      <c r="DE313" s="50" t="s">
        <v>829</v>
      </c>
      <c r="XFD313"/>
    </row>
    <row r="314" spans="108:109 16384:16384" s="7" customFormat="1" ht="15.75" hidden="1" thickBot="1" x14ac:dyDescent="0.3">
      <c r="DD314" s="49">
        <v>5619</v>
      </c>
      <c r="DE314" s="50" t="s">
        <v>830</v>
      </c>
      <c r="XFD314"/>
    </row>
    <row r="315" spans="108:109 16384:16384" s="7" customFormat="1" ht="15.75" hidden="1" thickBot="1" x14ac:dyDescent="0.3">
      <c r="DD315" s="49">
        <v>5621</v>
      </c>
      <c r="DE315" s="50" t="s">
        <v>831</v>
      </c>
      <c r="XFD315"/>
    </row>
    <row r="316" spans="108:109 16384:16384" s="7" customFormat="1" ht="15.75" hidden="1" thickBot="1" x14ac:dyDescent="0.3">
      <c r="DD316" s="49">
        <v>5629</v>
      </c>
      <c r="DE316" s="50" t="s">
        <v>832</v>
      </c>
      <c r="XFD316"/>
    </row>
    <row r="317" spans="108:109 16384:16384" s="7" customFormat="1" ht="15.75" hidden="1" thickBot="1" x14ac:dyDescent="0.3">
      <c r="DD317" s="49">
        <v>5630</v>
      </c>
      <c r="DE317" s="50" t="s">
        <v>833</v>
      </c>
      <c r="XFD317"/>
    </row>
    <row r="318" spans="108:109 16384:16384" s="7" customFormat="1" ht="15.75" hidden="1" thickBot="1" x14ac:dyDescent="0.3">
      <c r="DD318" s="49">
        <v>5812</v>
      </c>
      <c r="DE318" s="50" t="s">
        <v>834</v>
      </c>
      <c r="XFD318"/>
    </row>
    <row r="319" spans="108:109 16384:16384" s="7" customFormat="1" ht="15.75" hidden="1" thickBot="1" x14ac:dyDescent="0.3">
      <c r="DD319" s="49">
        <v>5813</v>
      </c>
      <c r="DE319" s="50" t="s">
        <v>835</v>
      </c>
      <c r="XFD319"/>
    </row>
    <row r="320" spans="108:109 16384:16384" s="7" customFormat="1" ht="15.75" hidden="1" thickBot="1" x14ac:dyDescent="0.3">
      <c r="DD320" s="49">
        <v>5819</v>
      </c>
      <c r="DE320" s="50" t="s">
        <v>836</v>
      </c>
      <c r="XFD320"/>
    </row>
    <row r="321" spans="108:109 16384:16384" s="7" customFormat="1" ht="15.75" hidden="1" thickBot="1" x14ac:dyDescent="0.3">
      <c r="DD321" s="49">
        <v>5820</v>
      </c>
      <c r="DE321" s="50" t="s">
        <v>837</v>
      </c>
      <c r="XFD321"/>
    </row>
    <row r="322" spans="108:109 16384:16384" s="7" customFormat="1" ht="15.75" hidden="1" thickBot="1" x14ac:dyDescent="0.3">
      <c r="DD322" s="49">
        <v>5911</v>
      </c>
      <c r="DE322" s="50" t="s">
        <v>838</v>
      </c>
      <c r="XFD322"/>
    </row>
    <row r="323" spans="108:109 16384:16384" s="7" customFormat="1" ht="15.75" hidden="1" thickBot="1" x14ac:dyDescent="0.3">
      <c r="DD323" s="49">
        <v>5912</v>
      </c>
      <c r="DE323" s="50" t="s">
        <v>839</v>
      </c>
      <c r="XFD323"/>
    </row>
    <row r="324" spans="108:109 16384:16384" s="7" customFormat="1" ht="15.75" hidden="1" thickBot="1" x14ac:dyDescent="0.3">
      <c r="DD324" s="49">
        <v>5913</v>
      </c>
      <c r="DE324" s="50" t="s">
        <v>840</v>
      </c>
      <c r="XFD324"/>
    </row>
    <row r="325" spans="108:109 16384:16384" s="7" customFormat="1" ht="15.75" hidden="1" thickBot="1" x14ac:dyDescent="0.3">
      <c r="DD325" s="49">
        <v>5914</v>
      </c>
      <c r="DE325" s="50" t="s">
        <v>841</v>
      </c>
      <c r="XFD325"/>
    </row>
    <row r="326" spans="108:109 16384:16384" s="7" customFormat="1" ht="15.75" hidden="1" thickBot="1" x14ac:dyDescent="0.3">
      <c r="DD326" s="49">
        <v>5920</v>
      </c>
      <c r="DE326" s="50" t="s">
        <v>842</v>
      </c>
      <c r="XFD326"/>
    </row>
    <row r="327" spans="108:109 16384:16384" s="7" customFormat="1" ht="15.75" hidden="1" thickBot="1" x14ac:dyDescent="0.3">
      <c r="DD327" s="49">
        <v>6010</v>
      </c>
      <c r="DE327" s="50" t="s">
        <v>843</v>
      </c>
      <c r="XFD327"/>
    </row>
    <row r="328" spans="108:109 16384:16384" s="7" customFormat="1" ht="15.75" hidden="1" thickBot="1" x14ac:dyDescent="0.3">
      <c r="DD328" s="49">
        <v>6110</v>
      </c>
      <c r="DE328" s="50" t="s">
        <v>844</v>
      </c>
      <c r="XFD328"/>
    </row>
    <row r="329" spans="108:109 16384:16384" s="7" customFormat="1" ht="15.75" hidden="1" thickBot="1" x14ac:dyDescent="0.3">
      <c r="DD329" s="49">
        <v>6120</v>
      </c>
      <c r="DE329" s="50" t="s">
        <v>845</v>
      </c>
      <c r="XFD329"/>
    </row>
    <row r="330" spans="108:109 16384:16384" s="7" customFormat="1" ht="15.75" hidden="1" thickBot="1" x14ac:dyDescent="0.3">
      <c r="DD330" s="49">
        <v>6130</v>
      </c>
      <c r="DE330" s="50" t="s">
        <v>846</v>
      </c>
      <c r="XFD330"/>
    </row>
    <row r="331" spans="108:109 16384:16384" s="7" customFormat="1" ht="15.75" hidden="1" thickBot="1" x14ac:dyDescent="0.3">
      <c r="DD331" s="49">
        <v>6190</v>
      </c>
      <c r="DE331" s="50" t="s">
        <v>847</v>
      </c>
      <c r="XFD331"/>
    </row>
    <row r="332" spans="108:109 16384:16384" s="7" customFormat="1" ht="15.75" hidden="1" thickBot="1" x14ac:dyDescent="0.3">
      <c r="DD332" s="49">
        <v>6201</v>
      </c>
      <c r="DE332" s="50" t="s">
        <v>848</v>
      </c>
      <c r="XFD332"/>
    </row>
    <row r="333" spans="108:109 16384:16384" s="7" customFormat="1" ht="15.75" hidden="1" thickBot="1" x14ac:dyDescent="0.3">
      <c r="DD333" s="49">
        <v>6202</v>
      </c>
      <c r="DE333" s="50" t="s">
        <v>849</v>
      </c>
      <c r="XFD333"/>
    </row>
    <row r="334" spans="108:109 16384:16384" s="7" customFormat="1" ht="15.75" hidden="1" thickBot="1" x14ac:dyDescent="0.3">
      <c r="DD334" s="49">
        <v>6209</v>
      </c>
      <c r="DE334" s="50" t="s">
        <v>850</v>
      </c>
      <c r="XFD334"/>
    </row>
    <row r="335" spans="108:109 16384:16384" s="7" customFormat="1" ht="15.75" hidden="1" thickBot="1" x14ac:dyDescent="0.3">
      <c r="DD335" s="49">
        <v>6311</v>
      </c>
      <c r="DE335" s="50" t="s">
        <v>851</v>
      </c>
      <c r="XFD335"/>
    </row>
    <row r="336" spans="108:109 16384:16384" s="7" customFormat="1" ht="15.75" hidden="1" thickBot="1" x14ac:dyDescent="0.3">
      <c r="DD336" s="49">
        <v>6312</v>
      </c>
      <c r="DE336" s="50" t="s">
        <v>852</v>
      </c>
      <c r="XFD336"/>
    </row>
    <row r="337" spans="108:109 16384:16384" s="7" customFormat="1" ht="15.75" hidden="1" thickBot="1" x14ac:dyDescent="0.3">
      <c r="DD337" s="49">
        <v>6391</v>
      </c>
      <c r="DE337" s="50" t="s">
        <v>853</v>
      </c>
      <c r="XFD337"/>
    </row>
    <row r="338" spans="108:109 16384:16384" s="7" customFormat="1" ht="15.75" hidden="1" thickBot="1" x14ac:dyDescent="0.3">
      <c r="DD338" s="49">
        <v>6399</v>
      </c>
      <c r="DE338" s="50" t="s">
        <v>854</v>
      </c>
      <c r="XFD338"/>
    </row>
    <row r="339" spans="108:109 16384:16384" s="7" customFormat="1" ht="15.75" hidden="1" thickBot="1" x14ac:dyDescent="0.3">
      <c r="DD339" s="49">
        <v>6411</v>
      </c>
      <c r="DE339" s="50" t="s">
        <v>855</v>
      </c>
      <c r="XFD339"/>
    </row>
    <row r="340" spans="108:109 16384:16384" s="7" customFormat="1" ht="15.75" hidden="1" thickBot="1" x14ac:dyDescent="0.3">
      <c r="DD340" s="49">
        <v>6412</v>
      </c>
      <c r="DE340" s="50" t="s">
        <v>856</v>
      </c>
      <c r="XFD340"/>
    </row>
    <row r="341" spans="108:109 16384:16384" s="7" customFormat="1" ht="15.75" hidden="1" thickBot="1" x14ac:dyDescent="0.3">
      <c r="DD341" s="49">
        <v>6421</v>
      </c>
      <c r="DE341" s="50" t="s">
        <v>857</v>
      </c>
      <c r="XFD341"/>
    </row>
    <row r="342" spans="108:109 16384:16384" s="7" customFormat="1" ht="15.75" hidden="1" thickBot="1" x14ac:dyDescent="0.3">
      <c r="DD342" s="49">
        <v>6422</v>
      </c>
      <c r="DE342" s="50" t="s">
        <v>858</v>
      </c>
      <c r="XFD342"/>
    </row>
    <row r="343" spans="108:109 16384:16384" s="7" customFormat="1" ht="15.75" hidden="1" thickBot="1" x14ac:dyDescent="0.3">
      <c r="DD343" s="49">
        <v>6423</v>
      </c>
      <c r="DE343" s="50" t="s">
        <v>859</v>
      </c>
      <c r="XFD343"/>
    </row>
    <row r="344" spans="108:109 16384:16384" s="7" customFormat="1" ht="15.75" hidden="1" thickBot="1" x14ac:dyDescent="0.3">
      <c r="DD344" s="49">
        <v>6424</v>
      </c>
      <c r="DE344" s="50" t="s">
        <v>860</v>
      </c>
      <c r="XFD344"/>
    </row>
    <row r="345" spans="108:109 16384:16384" s="7" customFormat="1" ht="15.75" hidden="1" thickBot="1" x14ac:dyDescent="0.3">
      <c r="DD345" s="49">
        <v>6431</v>
      </c>
      <c r="DE345" s="50" t="s">
        <v>861</v>
      </c>
      <c r="XFD345"/>
    </row>
    <row r="346" spans="108:109 16384:16384" s="7" customFormat="1" ht="15.75" hidden="1" thickBot="1" x14ac:dyDescent="0.3">
      <c r="DD346" s="49">
        <v>6491</v>
      </c>
      <c r="DE346" s="50" t="s">
        <v>862</v>
      </c>
      <c r="XFD346"/>
    </row>
    <row r="347" spans="108:109 16384:16384" s="7" customFormat="1" ht="15.75" hidden="1" thickBot="1" x14ac:dyDescent="0.3">
      <c r="DD347" s="49">
        <v>6492</v>
      </c>
      <c r="DE347" s="50" t="s">
        <v>863</v>
      </c>
      <c r="XFD347"/>
    </row>
    <row r="348" spans="108:109 16384:16384" s="7" customFormat="1" ht="15.75" hidden="1" thickBot="1" x14ac:dyDescent="0.3">
      <c r="DD348" s="49">
        <v>6493</v>
      </c>
      <c r="DE348" s="50" t="s">
        <v>864</v>
      </c>
      <c r="XFD348"/>
    </row>
    <row r="349" spans="108:109 16384:16384" s="7" customFormat="1" ht="15.75" hidden="1" thickBot="1" x14ac:dyDescent="0.3">
      <c r="DD349" s="49">
        <v>6494</v>
      </c>
      <c r="DE349" s="50" t="s">
        <v>865</v>
      </c>
      <c r="XFD349"/>
    </row>
    <row r="350" spans="108:109 16384:16384" s="7" customFormat="1" ht="15.75" hidden="1" thickBot="1" x14ac:dyDescent="0.3">
      <c r="DD350" s="49">
        <v>6495</v>
      </c>
      <c r="DE350" s="50" t="s">
        <v>866</v>
      </c>
      <c r="XFD350"/>
    </row>
    <row r="351" spans="108:109 16384:16384" s="7" customFormat="1" ht="15.75" hidden="1" thickBot="1" x14ac:dyDescent="0.3">
      <c r="DD351" s="49">
        <v>6511</v>
      </c>
      <c r="DE351" s="50" t="s">
        <v>867</v>
      </c>
      <c r="XFD351"/>
    </row>
    <row r="352" spans="108:109 16384:16384" s="7" customFormat="1" ht="15.75" hidden="1" thickBot="1" x14ac:dyDescent="0.3">
      <c r="DD352" s="49">
        <v>6512</v>
      </c>
      <c r="DE352" s="50" t="s">
        <v>868</v>
      </c>
      <c r="XFD352"/>
    </row>
    <row r="353" spans="108:109 16384:16384" s="7" customFormat="1" ht="15.75" hidden="1" thickBot="1" x14ac:dyDescent="0.3">
      <c r="DD353" s="49">
        <v>6513</v>
      </c>
      <c r="DE353" s="50" t="s">
        <v>869</v>
      </c>
      <c r="XFD353"/>
    </row>
    <row r="354" spans="108:109 16384:16384" s="7" customFormat="1" ht="15.75" hidden="1" thickBot="1" x14ac:dyDescent="0.3">
      <c r="DD354" s="49">
        <v>6514</v>
      </c>
      <c r="DE354" s="50" t="s">
        <v>870</v>
      </c>
      <c r="XFD354"/>
    </row>
    <row r="355" spans="108:109 16384:16384" s="7" customFormat="1" ht="15.75" hidden="1" thickBot="1" x14ac:dyDescent="0.3">
      <c r="DD355" s="49">
        <v>6521</v>
      </c>
      <c r="DE355" s="50" t="s">
        <v>871</v>
      </c>
      <c r="XFD355"/>
    </row>
    <row r="356" spans="108:109 16384:16384" s="7" customFormat="1" ht="15.75" hidden="1" thickBot="1" x14ac:dyDescent="0.3">
      <c r="DD356" s="49">
        <v>6522</v>
      </c>
      <c r="DE356" s="50" t="s">
        <v>872</v>
      </c>
      <c r="XFD356"/>
    </row>
    <row r="357" spans="108:109 16384:16384" s="7" customFormat="1" ht="15.75" hidden="1" thickBot="1" x14ac:dyDescent="0.3">
      <c r="DD357" s="18">
        <v>6531</v>
      </c>
      <c r="DE357" s="18" t="s">
        <v>873</v>
      </c>
      <c r="XFD357"/>
    </row>
    <row r="358" spans="108:109 16384:16384" s="7" customFormat="1" ht="15.75" hidden="1" thickBot="1" x14ac:dyDescent="0.3">
      <c r="DD358" s="49">
        <v>6532</v>
      </c>
      <c r="DE358" s="50" t="s">
        <v>874</v>
      </c>
      <c r="XFD358"/>
    </row>
    <row r="359" spans="108:109 16384:16384" s="7" customFormat="1" ht="15.75" hidden="1" thickBot="1" x14ac:dyDescent="0.3">
      <c r="DD359" s="49">
        <v>6612</v>
      </c>
      <c r="DE359" s="50" t="s">
        <v>875</v>
      </c>
      <c r="XFD359"/>
    </row>
    <row r="360" spans="108:109 16384:16384" s="7" customFormat="1" ht="15.75" hidden="1" thickBot="1" x14ac:dyDescent="0.3">
      <c r="DD360" s="49">
        <v>6613</v>
      </c>
      <c r="DE360" s="50" t="s">
        <v>876</v>
      </c>
      <c r="XFD360"/>
    </row>
    <row r="361" spans="108:109 16384:16384" s="7" customFormat="1" ht="15.75" hidden="1" thickBot="1" x14ac:dyDescent="0.3">
      <c r="DD361" s="49">
        <v>6614</v>
      </c>
      <c r="DE361" s="50" t="s">
        <v>877</v>
      </c>
      <c r="XFD361"/>
    </row>
    <row r="362" spans="108:109 16384:16384" s="7" customFormat="1" ht="15.75" hidden="1" thickBot="1" x14ac:dyDescent="0.3">
      <c r="DD362" s="49">
        <v>6615</v>
      </c>
      <c r="DE362" s="50" t="s">
        <v>878</v>
      </c>
      <c r="XFD362"/>
    </row>
    <row r="363" spans="108:109 16384:16384" s="7" customFormat="1" ht="15.75" hidden="1" thickBot="1" x14ac:dyDescent="0.3">
      <c r="DD363" s="49">
        <v>6619</v>
      </c>
      <c r="DE363" s="50" t="s">
        <v>879</v>
      </c>
      <c r="XFD363"/>
    </row>
    <row r="364" spans="108:109 16384:16384" s="7" customFormat="1" ht="15.75" hidden="1" thickBot="1" x14ac:dyDescent="0.3">
      <c r="DD364" s="49">
        <v>6621</v>
      </c>
      <c r="DE364" s="50" t="s">
        <v>880</v>
      </c>
      <c r="XFD364"/>
    </row>
    <row r="365" spans="108:109 16384:16384" s="7" customFormat="1" ht="15.75" hidden="1" thickBot="1" x14ac:dyDescent="0.3">
      <c r="DD365" s="49">
        <v>6629</v>
      </c>
      <c r="DE365" s="50" t="s">
        <v>881</v>
      </c>
      <c r="XFD365"/>
    </row>
    <row r="366" spans="108:109 16384:16384" s="7" customFormat="1" ht="15.75" hidden="1" thickBot="1" x14ac:dyDescent="0.3">
      <c r="DD366" s="49">
        <v>6630</v>
      </c>
      <c r="DE366" s="50" t="s">
        <v>882</v>
      </c>
      <c r="XFD366"/>
    </row>
    <row r="367" spans="108:109 16384:16384" s="7" customFormat="1" ht="15.75" hidden="1" thickBot="1" x14ac:dyDescent="0.3">
      <c r="DD367" s="49">
        <v>6810</v>
      </c>
      <c r="DE367" s="50" t="s">
        <v>883</v>
      </c>
      <c r="XFD367"/>
    </row>
    <row r="368" spans="108:109 16384:16384" s="7" customFormat="1" ht="15.75" hidden="1" thickBot="1" x14ac:dyDescent="0.3">
      <c r="DD368" s="49">
        <v>6820</v>
      </c>
      <c r="DE368" s="50" t="s">
        <v>884</v>
      </c>
      <c r="XFD368"/>
    </row>
    <row r="369" spans="108:109 16384:16384" s="7" customFormat="1" ht="15.75" hidden="1" thickBot="1" x14ac:dyDescent="0.3">
      <c r="DD369" s="49">
        <v>7310</v>
      </c>
      <c r="DE369" s="50" t="s">
        <v>885</v>
      </c>
      <c r="XFD369"/>
    </row>
    <row r="370" spans="108:109 16384:16384" s="7" customFormat="1" ht="15.75" hidden="1" thickBot="1" x14ac:dyDescent="0.3">
      <c r="DD370" s="49">
        <v>7420</v>
      </c>
      <c r="DE370" s="50" t="s">
        <v>886</v>
      </c>
      <c r="XFD370"/>
    </row>
    <row r="371" spans="108:109 16384:16384" s="7" customFormat="1" ht="15.75" hidden="1" thickBot="1" x14ac:dyDescent="0.3">
      <c r="DD371" s="49">
        <v>7500</v>
      </c>
      <c r="DE371" s="50" t="s">
        <v>887</v>
      </c>
      <c r="XFD371"/>
    </row>
    <row r="372" spans="108:109 16384:16384" s="7" customFormat="1" ht="15.75" hidden="1" thickBot="1" x14ac:dyDescent="0.3">
      <c r="DD372" s="49">
        <v>7710</v>
      </c>
      <c r="DE372" s="50" t="s">
        <v>888</v>
      </c>
      <c r="XFD372"/>
    </row>
    <row r="373" spans="108:109 16384:16384" s="7" customFormat="1" ht="15.75" hidden="1" thickBot="1" x14ac:dyDescent="0.3">
      <c r="DD373" s="49">
        <v>7721</v>
      </c>
      <c r="DE373" s="50" t="s">
        <v>889</v>
      </c>
      <c r="XFD373"/>
    </row>
    <row r="374" spans="108:109 16384:16384" s="7" customFormat="1" ht="15.75" hidden="1" thickBot="1" x14ac:dyDescent="0.3">
      <c r="DD374" s="49">
        <v>7722</v>
      </c>
      <c r="DE374" s="50" t="s">
        <v>890</v>
      </c>
      <c r="XFD374"/>
    </row>
    <row r="375" spans="108:109 16384:16384" s="7" customFormat="1" ht="15.75" hidden="1" thickBot="1" x14ac:dyDescent="0.3">
      <c r="DD375" s="49">
        <v>7729</v>
      </c>
      <c r="DE375" s="50" t="s">
        <v>891</v>
      </c>
      <c r="XFD375"/>
    </row>
    <row r="376" spans="108:109 16384:16384" s="7" customFormat="1" ht="15.75" hidden="1" thickBot="1" x14ac:dyDescent="0.3">
      <c r="DD376" s="49">
        <v>7730</v>
      </c>
      <c r="DE376" s="50" t="s">
        <v>892</v>
      </c>
      <c r="XFD376"/>
    </row>
    <row r="377" spans="108:109 16384:16384" s="7" customFormat="1" ht="15.75" hidden="1" thickBot="1" x14ac:dyDescent="0.3">
      <c r="DD377" s="49">
        <v>7740</v>
      </c>
      <c r="DE377" s="50" t="s">
        <v>893</v>
      </c>
      <c r="XFD377"/>
    </row>
    <row r="378" spans="108:109 16384:16384" s="7" customFormat="1" ht="15.75" hidden="1" thickBot="1" x14ac:dyDescent="0.3">
      <c r="DD378" s="49">
        <v>7810</v>
      </c>
      <c r="DE378" s="50" t="s">
        <v>894</v>
      </c>
      <c r="XFD378"/>
    </row>
    <row r="379" spans="108:109 16384:16384" s="7" customFormat="1" ht="15.75" hidden="1" thickBot="1" x14ac:dyDescent="0.3">
      <c r="DD379" s="49">
        <v>7820</v>
      </c>
      <c r="DE379" s="50" t="s">
        <v>895</v>
      </c>
      <c r="XFD379"/>
    </row>
    <row r="380" spans="108:109 16384:16384" s="7" customFormat="1" ht="15.75" hidden="1" thickBot="1" x14ac:dyDescent="0.3">
      <c r="DD380" s="49">
        <v>7830</v>
      </c>
      <c r="DE380" s="50" t="s">
        <v>896</v>
      </c>
      <c r="XFD380"/>
    </row>
    <row r="381" spans="108:109 16384:16384" s="7" customFormat="1" ht="15.75" hidden="1" thickBot="1" x14ac:dyDescent="0.3">
      <c r="DD381" s="49">
        <v>7911</v>
      </c>
      <c r="DE381" s="50" t="s">
        <v>897</v>
      </c>
      <c r="XFD381"/>
    </row>
    <row r="382" spans="108:109 16384:16384" s="7" customFormat="1" ht="15.75" hidden="1" thickBot="1" x14ac:dyDescent="0.3">
      <c r="DD382" s="49">
        <v>7912</v>
      </c>
      <c r="DE382" s="50" t="s">
        <v>898</v>
      </c>
      <c r="XFD382"/>
    </row>
    <row r="383" spans="108:109 16384:16384" s="7" customFormat="1" ht="15.75" hidden="1" thickBot="1" x14ac:dyDescent="0.3">
      <c r="DD383" s="49">
        <v>7990</v>
      </c>
      <c r="DE383" s="50" t="s">
        <v>899</v>
      </c>
      <c r="XFD383"/>
    </row>
    <row r="384" spans="108:109 16384:16384" s="7" customFormat="1" ht="15.75" hidden="1" thickBot="1" x14ac:dyDescent="0.3">
      <c r="DD384" s="49">
        <v>8010</v>
      </c>
      <c r="DE384" s="50" t="s">
        <v>900</v>
      </c>
      <c r="XFD384"/>
    </row>
    <row r="385" spans="108:109 16384:16384" s="7" customFormat="1" ht="15.75" hidden="1" thickBot="1" x14ac:dyDescent="0.3">
      <c r="DD385" s="49">
        <v>8020</v>
      </c>
      <c r="DE385" s="50" t="s">
        <v>901</v>
      </c>
      <c r="XFD385"/>
    </row>
    <row r="386" spans="108:109 16384:16384" s="7" customFormat="1" ht="15.75" hidden="1" thickBot="1" x14ac:dyDescent="0.3">
      <c r="DD386" s="49">
        <v>8030</v>
      </c>
      <c r="DE386" s="50" t="s">
        <v>902</v>
      </c>
      <c r="XFD386"/>
    </row>
    <row r="387" spans="108:109 16384:16384" s="7" customFormat="1" ht="15.75" hidden="1" thickBot="1" x14ac:dyDescent="0.3">
      <c r="DD387" s="49">
        <v>8110</v>
      </c>
      <c r="DE387" s="50" t="s">
        <v>903</v>
      </c>
      <c r="XFD387"/>
    </row>
    <row r="388" spans="108:109 16384:16384" s="7" customFormat="1" ht="15.75" hidden="1" thickBot="1" x14ac:dyDescent="0.3">
      <c r="DD388" s="49">
        <v>8121</v>
      </c>
      <c r="DE388" s="50" t="s">
        <v>904</v>
      </c>
      <c r="XFD388"/>
    </row>
    <row r="389" spans="108:109 16384:16384" s="7" customFormat="1" ht="15.75" hidden="1" thickBot="1" x14ac:dyDescent="0.3">
      <c r="DD389" s="49">
        <v>8129</v>
      </c>
      <c r="DE389" s="50" t="s">
        <v>905</v>
      </c>
      <c r="XFD389"/>
    </row>
    <row r="390" spans="108:109 16384:16384" s="7" customFormat="1" ht="15.75" hidden="1" thickBot="1" x14ac:dyDescent="0.3">
      <c r="DD390" s="49">
        <v>8130</v>
      </c>
      <c r="DE390" s="50" t="s">
        <v>906</v>
      </c>
      <c r="XFD390"/>
    </row>
    <row r="391" spans="108:109 16384:16384" s="7" customFormat="1" ht="15.75" hidden="1" thickBot="1" x14ac:dyDescent="0.3">
      <c r="DD391" s="49">
        <v>8211</v>
      </c>
      <c r="DE391" s="50" t="s">
        <v>907</v>
      </c>
      <c r="XFD391"/>
    </row>
    <row r="392" spans="108:109 16384:16384" s="7" customFormat="1" ht="15.75" hidden="1" thickBot="1" x14ac:dyDescent="0.3">
      <c r="DD392" s="49">
        <v>8219</v>
      </c>
      <c r="DE392" s="50" t="s">
        <v>908</v>
      </c>
      <c r="XFD392"/>
    </row>
    <row r="393" spans="108:109 16384:16384" s="7" customFormat="1" ht="15.75" hidden="1" thickBot="1" x14ac:dyDescent="0.3">
      <c r="DD393" s="49">
        <v>8220</v>
      </c>
      <c r="DE393" s="50" t="s">
        <v>909</v>
      </c>
      <c r="XFD393"/>
    </row>
    <row r="394" spans="108:109 16384:16384" s="7" customFormat="1" ht="15.75" hidden="1" thickBot="1" x14ac:dyDescent="0.3">
      <c r="DD394" s="49">
        <v>8230</v>
      </c>
      <c r="DE394" s="50" t="s">
        <v>910</v>
      </c>
      <c r="XFD394"/>
    </row>
    <row r="395" spans="108:109 16384:16384" s="7" customFormat="1" ht="15.75" hidden="1" thickBot="1" x14ac:dyDescent="0.3">
      <c r="DD395" s="49">
        <v>8291</v>
      </c>
      <c r="DE395" s="50" t="s">
        <v>911</v>
      </c>
      <c r="XFD395"/>
    </row>
    <row r="396" spans="108:109 16384:16384" s="7" customFormat="1" ht="15.75" hidden="1" thickBot="1" x14ac:dyDescent="0.3">
      <c r="DD396" s="49">
        <v>8292</v>
      </c>
      <c r="DE396" s="50" t="s">
        <v>912</v>
      </c>
      <c r="XFD396"/>
    </row>
    <row r="397" spans="108:109 16384:16384" s="7" customFormat="1" ht="15.75" hidden="1" thickBot="1" x14ac:dyDescent="0.3">
      <c r="DD397" s="49">
        <v>8299</v>
      </c>
      <c r="DE397" s="50" t="s">
        <v>913</v>
      </c>
      <c r="XFD397"/>
    </row>
    <row r="398" spans="108:109 16384:16384" s="7" customFormat="1" ht="15.75" hidden="1" thickBot="1" x14ac:dyDescent="0.3">
      <c r="DD398" s="18">
        <v>8411</v>
      </c>
      <c r="DE398" s="18" t="s">
        <v>914</v>
      </c>
      <c r="XFD398"/>
    </row>
    <row r="399" spans="108:109 16384:16384" s="7" customFormat="1" ht="15.75" hidden="1" thickBot="1" x14ac:dyDescent="0.3">
      <c r="DD399" s="18">
        <v>8412</v>
      </c>
      <c r="DE399" s="18" t="s">
        <v>915</v>
      </c>
      <c r="XFD399"/>
    </row>
    <row r="400" spans="108:109 16384:16384" s="7" customFormat="1" ht="15.75" hidden="1" thickBot="1" x14ac:dyDescent="0.3">
      <c r="DD400" s="18">
        <v>8413</v>
      </c>
      <c r="DE400" s="18" t="s">
        <v>916</v>
      </c>
      <c r="XFD400"/>
    </row>
    <row r="401" spans="108:109 16384:16384" s="7" customFormat="1" ht="15.75" hidden="1" thickBot="1" x14ac:dyDescent="0.3">
      <c r="DD401" s="18">
        <v>8414</v>
      </c>
      <c r="DE401" s="18" t="s">
        <v>917</v>
      </c>
      <c r="XFD401"/>
    </row>
    <row r="402" spans="108:109 16384:16384" s="7" customFormat="1" ht="15.75" hidden="1" thickBot="1" x14ac:dyDescent="0.3">
      <c r="DD402" s="18">
        <v>8415</v>
      </c>
      <c r="DE402" s="18" t="s">
        <v>918</v>
      </c>
      <c r="XFD402"/>
    </row>
    <row r="403" spans="108:109 16384:16384" s="7" customFormat="1" ht="15.75" hidden="1" thickBot="1" x14ac:dyDescent="0.3">
      <c r="DD403" s="18">
        <v>8421</v>
      </c>
      <c r="DE403" s="18" t="s">
        <v>919</v>
      </c>
      <c r="XFD403"/>
    </row>
    <row r="404" spans="108:109 16384:16384" s="7" customFormat="1" ht="15.75" hidden="1" thickBot="1" x14ac:dyDescent="0.3">
      <c r="DD404" s="18">
        <v>8422</v>
      </c>
      <c r="DE404" s="18" t="s">
        <v>920</v>
      </c>
      <c r="XFD404"/>
    </row>
    <row r="405" spans="108:109 16384:16384" s="7" customFormat="1" ht="15.75" hidden="1" thickBot="1" x14ac:dyDescent="0.3">
      <c r="DD405" s="18">
        <v>8423</v>
      </c>
      <c r="DE405" s="18" t="s">
        <v>921</v>
      </c>
      <c r="XFD405"/>
    </row>
    <row r="406" spans="108:109 16384:16384" s="7" customFormat="1" ht="15.75" hidden="1" thickBot="1" x14ac:dyDescent="0.3">
      <c r="DD406" s="18">
        <v>8424</v>
      </c>
      <c r="DE406" s="18" t="s">
        <v>922</v>
      </c>
      <c r="XFD406"/>
    </row>
    <row r="407" spans="108:109 16384:16384" s="7" customFormat="1" ht="15.75" hidden="1" thickBot="1" x14ac:dyDescent="0.3">
      <c r="DD407" s="18">
        <v>8430</v>
      </c>
      <c r="DE407" s="18" t="s">
        <v>923</v>
      </c>
      <c r="XFD407"/>
    </row>
    <row r="408" spans="108:109 16384:16384" s="7" customFormat="1" ht="15.75" hidden="1" thickBot="1" x14ac:dyDescent="0.3">
      <c r="DD408" s="49">
        <v>8511</v>
      </c>
      <c r="DE408" s="50" t="s">
        <v>924</v>
      </c>
      <c r="XFD408"/>
    </row>
    <row r="409" spans="108:109 16384:16384" s="7" customFormat="1" ht="15.75" hidden="1" thickBot="1" x14ac:dyDescent="0.3">
      <c r="DD409" s="49">
        <v>8512</v>
      </c>
      <c r="DE409" s="50" t="s">
        <v>925</v>
      </c>
      <c r="XFD409"/>
    </row>
    <row r="410" spans="108:109 16384:16384" s="7" customFormat="1" ht="15.75" hidden="1" thickBot="1" x14ac:dyDescent="0.3">
      <c r="DD410" s="49">
        <v>8513</v>
      </c>
      <c r="DE410" s="50" t="s">
        <v>926</v>
      </c>
      <c r="XFD410"/>
    </row>
    <row r="411" spans="108:109 16384:16384" s="7" customFormat="1" ht="15.75" hidden="1" thickBot="1" x14ac:dyDescent="0.3">
      <c r="DD411" s="49">
        <v>8521</v>
      </c>
      <c r="DE411" s="50" t="s">
        <v>927</v>
      </c>
      <c r="XFD411"/>
    </row>
    <row r="412" spans="108:109 16384:16384" s="7" customFormat="1" ht="15.75" hidden="1" thickBot="1" x14ac:dyDescent="0.3">
      <c r="DD412" s="49">
        <v>8522</v>
      </c>
      <c r="DE412" s="50" t="s">
        <v>928</v>
      </c>
      <c r="XFD412"/>
    </row>
    <row r="413" spans="108:109 16384:16384" s="7" customFormat="1" ht="15.75" hidden="1" thickBot="1" x14ac:dyDescent="0.3">
      <c r="DD413" s="49">
        <v>8530</v>
      </c>
      <c r="DE413" s="50" t="s">
        <v>929</v>
      </c>
      <c r="XFD413"/>
    </row>
    <row r="414" spans="108:109 16384:16384" s="7" customFormat="1" ht="15.75" hidden="1" thickBot="1" x14ac:dyDescent="0.3">
      <c r="DD414" s="49">
        <v>8541</v>
      </c>
      <c r="DE414" s="50" t="s">
        <v>930</v>
      </c>
      <c r="XFD414"/>
    </row>
    <row r="415" spans="108:109 16384:16384" s="7" customFormat="1" ht="15.75" hidden="1" thickBot="1" x14ac:dyDescent="0.3">
      <c r="DD415" s="49">
        <v>8542</v>
      </c>
      <c r="DE415" s="50" t="s">
        <v>931</v>
      </c>
      <c r="XFD415"/>
    </row>
    <row r="416" spans="108:109 16384:16384" s="7" customFormat="1" ht="15.75" hidden="1" thickBot="1" x14ac:dyDescent="0.3">
      <c r="DD416" s="49">
        <v>8543</v>
      </c>
      <c r="DE416" s="50" t="s">
        <v>932</v>
      </c>
      <c r="XFD416"/>
    </row>
    <row r="417" spans="108:109 16384:16384" s="7" customFormat="1" ht="15.75" hidden="1" thickBot="1" x14ac:dyDescent="0.3">
      <c r="DD417" s="49">
        <v>8544</v>
      </c>
      <c r="DE417" s="50" t="s">
        <v>933</v>
      </c>
      <c r="XFD417"/>
    </row>
    <row r="418" spans="108:109 16384:16384" s="7" customFormat="1" ht="15.75" hidden="1" thickBot="1" x14ac:dyDescent="0.3">
      <c r="DD418" s="49">
        <v>8552</v>
      </c>
      <c r="DE418" s="50" t="s">
        <v>934</v>
      </c>
      <c r="XFD418"/>
    </row>
    <row r="419" spans="108:109 16384:16384" s="7" customFormat="1" ht="15.75" hidden="1" thickBot="1" x14ac:dyDescent="0.3">
      <c r="DD419" s="49">
        <v>8553</v>
      </c>
      <c r="DE419" s="50" t="s">
        <v>935</v>
      </c>
      <c r="XFD419"/>
    </row>
    <row r="420" spans="108:109 16384:16384" s="7" customFormat="1" ht="15.75" hidden="1" thickBot="1" x14ac:dyDescent="0.3">
      <c r="DD420" s="49">
        <v>8559</v>
      </c>
      <c r="DE420" s="50" t="s">
        <v>936</v>
      </c>
      <c r="XFD420"/>
    </row>
    <row r="421" spans="108:109 16384:16384" s="7" customFormat="1" ht="15.75" hidden="1" thickBot="1" x14ac:dyDescent="0.3">
      <c r="DD421" s="49">
        <v>8560</v>
      </c>
      <c r="DE421" s="50" t="s">
        <v>937</v>
      </c>
      <c r="XFD421"/>
    </row>
    <row r="422" spans="108:109 16384:16384" s="7" customFormat="1" ht="15.75" hidden="1" thickBot="1" x14ac:dyDescent="0.3">
      <c r="DD422" s="49">
        <v>8610</v>
      </c>
      <c r="DE422" s="50" t="s">
        <v>938</v>
      </c>
      <c r="XFD422"/>
    </row>
    <row r="423" spans="108:109 16384:16384" s="7" customFormat="1" ht="15.75" hidden="1" thickBot="1" x14ac:dyDescent="0.3">
      <c r="DD423" s="49">
        <v>8720</v>
      </c>
      <c r="DE423" s="50" t="s">
        <v>939</v>
      </c>
      <c r="XFD423"/>
    </row>
    <row r="424" spans="108:109 16384:16384" s="7" customFormat="1" ht="15.75" hidden="1" thickBot="1" x14ac:dyDescent="0.3">
      <c r="DD424" s="49">
        <v>8730</v>
      </c>
      <c r="DE424" s="50" t="s">
        <v>940</v>
      </c>
      <c r="XFD424"/>
    </row>
    <row r="425" spans="108:109 16384:16384" s="7" customFormat="1" ht="15.75" hidden="1" thickBot="1" x14ac:dyDescent="0.3">
      <c r="DD425" s="49">
        <v>8790</v>
      </c>
      <c r="DE425" s="50" t="s">
        <v>941</v>
      </c>
      <c r="XFD425"/>
    </row>
    <row r="426" spans="108:109 16384:16384" s="7" customFormat="1" ht="15.75" hidden="1" thickBot="1" x14ac:dyDescent="0.3">
      <c r="DD426" s="49">
        <v>8810</v>
      </c>
      <c r="DE426" s="50" t="s">
        <v>942</v>
      </c>
      <c r="XFD426"/>
    </row>
    <row r="427" spans="108:109 16384:16384" s="7" customFormat="1" ht="15.75" hidden="1" thickBot="1" x14ac:dyDescent="0.3">
      <c r="DD427" s="49">
        <v>8890</v>
      </c>
      <c r="DE427" s="50" t="s">
        <v>943</v>
      </c>
      <c r="XFD427"/>
    </row>
    <row r="428" spans="108:109 16384:16384" s="7" customFormat="1" ht="15.75" hidden="1" thickBot="1" x14ac:dyDescent="0.3">
      <c r="DD428" s="18">
        <v>9001</v>
      </c>
      <c r="DE428" s="18" t="s">
        <v>944</v>
      </c>
      <c r="XFD428"/>
    </row>
    <row r="429" spans="108:109 16384:16384" s="7" customFormat="1" ht="15.75" hidden="1" thickBot="1" x14ac:dyDescent="0.3">
      <c r="DD429" s="18">
        <v>9002</v>
      </c>
      <c r="DE429" s="18" t="s">
        <v>945</v>
      </c>
      <c r="XFD429"/>
    </row>
    <row r="430" spans="108:109 16384:16384" s="7" customFormat="1" ht="15.75" hidden="1" thickBot="1" x14ac:dyDescent="0.3">
      <c r="DD430" s="18">
        <v>9003</v>
      </c>
      <c r="DE430" s="18" t="s">
        <v>946</v>
      </c>
      <c r="XFD430"/>
    </row>
    <row r="431" spans="108:109 16384:16384" s="7" customFormat="1" ht="15.75" hidden="1" thickBot="1" x14ac:dyDescent="0.3">
      <c r="DD431" s="18">
        <v>9004</v>
      </c>
      <c r="DE431" s="18" t="s">
        <v>947</v>
      </c>
      <c r="XFD431"/>
    </row>
    <row r="432" spans="108:109 16384:16384" s="7" customFormat="1" ht="15.75" hidden="1" thickBot="1" x14ac:dyDescent="0.3">
      <c r="DD432" s="18">
        <v>9005</v>
      </c>
      <c r="DE432" s="18" t="s">
        <v>948</v>
      </c>
      <c r="XFD432"/>
    </row>
    <row r="433" spans="108:109 16384:16384" s="7" customFormat="1" ht="15.75" hidden="1" thickBot="1" x14ac:dyDescent="0.3">
      <c r="DD433" s="18">
        <v>9006</v>
      </c>
      <c r="DE433" s="18" t="s">
        <v>949</v>
      </c>
      <c r="XFD433"/>
    </row>
    <row r="434" spans="108:109 16384:16384" s="7" customFormat="1" ht="15.75" hidden="1" thickBot="1" x14ac:dyDescent="0.3">
      <c r="DD434" s="18">
        <v>9007</v>
      </c>
      <c r="DE434" s="18" t="s">
        <v>950</v>
      </c>
      <c r="XFD434"/>
    </row>
    <row r="435" spans="108:109 16384:16384" s="7" customFormat="1" ht="15.75" hidden="1" thickBot="1" x14ac:dyDescent="0.3">
      <c r="DD435" s="18">
        <v>9008</v>
      </c>
      <c r="DE435" s="18" t="s">
        <v>951</v>
      </c>
      <c r="XFD435"/>
    </row>
    <row r="436" spans="108:109 16384:16384" s="7" customFormat="1" ht="15.75" hidden="1" thickBot="1" x14ac:dyDescent="0.3">
      <c r="DD436" s="18">
        <v>9101</v>
      </c>
      <c r="DE436" s="18" t="s">
        <v>952</v>
      </c>
      <c r="XFD436"/>
    </row>
    <row r="437" spans="108:109 16384:16384" s="7" customFormat="1" ht="15.75" hidden="1" thickBot="1" x14ac:dyDescent="0.3">
      <c r="DD437" s="18">
        <v>9102</v>
      </c>
      <c r="DE437" s="18" t="s">
        <v>953</v>
      </c>
      <c r="XFD437"/>
    </row>
    <row r="438" spans="108:109 16384:16384" s="7" customFormat="1" ht="15.75" hidden="1" thickBot="1" x14ac:dyDescent="0.3">
      <c r="DD438" s="18">
        <v>9103</v>
      </c>
      <c r="DE438" s="18" t="s">
        <v>954</v>
      </c>
      <c r="XFD438"/>
    </row>
    <row r="439" spans="108:109 16384:16384" s="7" customFormat="1" ht="15.75" hidden="1" thickBot="1" x14ac:dyDescent="0.3">
      <c r="DD439" s="18">
        <v>9311</v>
      </c>
      <c r="DE439" s="18" t="s">
        <v>955</v>
      </c>
      <c r="XFD439"/>
    </row>
    <row r="440" spans="108:109 16384:16384" s="7" customFormat="1" ht="15.75" hidden="1" thickBot="1" x14ac:dyDescent="0.3">
      <c r="DD440" s="18">
        <v>9312</v>
      </c>
      <c r="DE440" s="18" t="s">
        <v>956</v>
      </c>
      <c r="XFD440"/>
    </row>
    <row r="441" spans="108:109 16384:16384" s="7" customFormat="1" ht="15.75" hidden="1" thickBot="1" x14ac:dyDescent="0.3">
      <c r="DD441" s="18">
        <v>9319</v>
      </c>
      <c r="DE441" s="18" t="s">
        <v>957</v>
      </c>
      <c r="XFD441"/>
    </row>
    <row r="442" spans="108:109 16384:16384" s="7" customFormat="1" ht="15.75" hidden="1" thickBot="1" x14ac:dyDescent="0.3">
      <c r="DD442" s="49">
        <v>9321</v>
      </c>
      <c r="DE442" s="50" t="s">
        <v>958</v>
      </c>
      <c r="XFD442"/>
    </row>
    <row r="443" spans="108:109 16384:16384" s="7" customFormat="1" ht="15.75" hidden="1" thickBot="1" x14ac:dyDescent="0.3">
      <c r="DD443" s="49">
        <v>9411</v>
      </c>
      <c r="DE443" s="50" t="s">
        <v>959</v>
      </c>
      <c r="XFD443"/>
    </row>
    <row r="444" spans="108:109 16384:16384" s="7" customFormat="1" ht="15.75" hidden="1" thickBot="1" x14ac:dyDescent="0.3">
      <c r="DD444" s="18">
        <v>9412</v>
      </c>
      <c r="DE444" s="18" t="s">
        <v>960</v>
      </c>
      <c r="XFD444"/>
    </row>
    <row r="445" spans="108:109 16384:16384" s="7" customFormat="1" ht="15.75" hidden="1" thickBot="1" x14ac:dyDescent="0.3">
      <c r="DD445" s="18">
        <v>9420</v>
      </c>
      <c r="DE445" s="18" t="s">
        <v>961</v>
      </c>
      <c r="XFD445"/>
    </row>
    <row r="446" spans="108:109 16384:16384" s="7" customFormat="1" ht="15.75" hidden="1" thickBot="1" x14ac:dyDescent="0.3">
      <c r="DD446" s="18">
        <v>9491</v>
      </c>
      <c r="DE446" s="18" t="s">
        <v>962</v>
      </c>
      <c r="XFD446"/>
    </row>
    <row r="447" spans="108:109 16384:16384" s="7" customFormat="1" ht="15.75" hidden="1" thickBot="1" x14ac:dyDescent="0.3">
      <c r="DD447" s="18">
        <v>9492</v>
      </c>
      <c r="DE447" s="18" t="s">
        <v>963</v>
      </c>
      <c r="XFD447"/>
    </row>
    <row r="448" spans="108:109 16384:16384" s="7" customFormat="1" ht="15.75" hidden="1" thickBot="1" x14ac:dyDescent="0.3">
      <c r="DD448" s="49">
        <v>9499</v>
      </c>
      <c r="DE448" s="50" t="s">
        <v>964</v>
      </c>
      <c r="XFD448"/>
    </row>
    <row r="449" spans="108:109 16384:16384" s="7" customFormat="1" ht="15.75" hidden="1" thickBot="1" x14ac:dyDescent="0.3">
      <c r="DD449" s="49">
        <v>9511</v>
      </c>
      <c r="DE449" s="50" t="s">
        <v>965</v>
      </c>
      <c r="XFD449"/>
    </row>
    <row r="450" spans="108:109 16384:16384" s="7" customFormat="1" ht="15.75" hidden="1" thickBot="1" x14ac:dyDescent="0.3">
      <c r="DD450" s="49">
        <v>9512</v>
      </c>
      <c r="DE450" s="50" t="s">
        <v>966</v>
      </c>
      <c r="XFD450"/>
    </row>
    <row r="451" spans="108:109 16384:16384" s="7" customFormat="1" ht="15.75" hidden="1" thickBot="1" x14ac:dyDescent="0.3">
      <c r="DD451" s="49">
        <v>9521</v>
      </c>
      <c r="DE451" s="50" t="s">
        <v>967</v>
      </c>
      <c r="XFD451"/>
    </row>
    <row r="452" spans="108:109 16384:16384" s="7" customFormat="1" ht="15.75" hidden="1" thickBot="1" x14ac:dyDescent="0.3">
      <c r="DD452" s="49">
        <v>9522</v>
      </c>
      <c r="DE452" s="50" t="s">
        <v>968</v>
      </c>
      <c r="XFD452"/>
    </row>
    <row r="453" spans="108:109 16384:16384" s="7" customFormat="1" ht="15.75" hidden="1" thickBot="1" x14ac:dyDescent="0.3">
      <c r="DD453" s="49">
        <v>9523</v>
      </c>
      <c r="DE453" s="50" t="s">
        <v>969</v>
      </c>
      <c r="XFD453"/>
    </row>
    <row r="454" spans="108:109 16384:16384" s="7" customFormat="1" ht="15.75" hidden="1" thickBot="1" x14ac:dyDescent="0.3">
      <c r="DD454" s="49">
        <v>9524</v>
      </c>
      <c r="DE454" s="50" t="s">
        <v>970</v>
      </c>
      <c r="XFD454"/>
    </row>
    <row r="455" spans="108:109 16384:16384" s="7" customFormat="1" ht="15.75" hidden="1" thickBot="1" x14ac:dyDescent="0.3">
      <c r="DD455" s="49">
        <v>9529</v>
      </c>
      <c r="DE455" s="50" t="s">
        <v>971</v>
      </c>
      <c r="XFD455"/>
    </row>
    <row r="456" spans="108:109 16384:16384" s="7" customFormat="1" ht="15.75" hidden="1" thickBot="1" x14ac:dyDescent="0.3">
      <c r="DD456" s="49">
        <v>9601</v>
      </c>
      <c r="DE456" s="50" t="s">
        <v>972</v>
      </c>
      <c r="XFD456"/>
    </row>
    <row r="457" spans="108:109 16384:16384" s="7" customFormat="1" ht="15.75" hidden="1" thickBot="1" x14ac:dyDescent="0.3">
      <c r="DD457" s="49">
        <v>9602</v>
      </c>
      <c r="DE457" s="50" t="s">
        <v>973</v>
      </c>
      <c r="XFD457"/>
    </row>
    <row r="458" spans="108:109 16384:16384" s="7" customFormat="1" ht="15.75" hidden="1" thickBot="1" x14ac:dyDescent="0.3">
      <c r="DD458" s="49">
        <v>9603</v>
      </c>
      <c r="DE458" s="50" t="s">
        <v>974</v>
      </c>
      <c r="XFD458"/>
    </row>
    <row r="459" spans="108:109 16384:16384" s="7" customFormat="1" ht="15.75" hidden="1" thickBot="1" x14ac:dyDescent="0.3">
      <c r="DD459" s="49">
        <v>9609</v>
      </c>
      <c r="DE459" s="50" t="s">
        <v>975</v>
      </c>
      <c r="XFD459"/>
    </row>
    <row r="460" spans="108:109 16384:16384" s="7" customFormat="1" ht="15.75" hidden="1" thickBot="1" x14ac:dyDescent="0.3">
      <c r="DD460" s="18">
        <v>9700</v>
      </c>
      <c r="DE460" s="18" t="s">
        <v>976</v>
      </c>
      <c r="XFD460"/>
    </row>
    <row r="461" spans="108:109 16384:16384" s="7" customFormat="1" ht="15.75" hidden="1" thickBot="1" x14ac:dyDescent="0.3">
      <c r="DD461" s="18">
        <v>9810</v>
      </c>
      <c r="DE461" s="18" t="s">
        <v>977</v>
      </c>
      <c r="XFD461"/>
    </row>
    <row r="462" spans="108:109 16384:16384" s="7" customFormat="1" ht="15.75" hidden="1" thickBot="1" x14ac:dyDescent="0.3">
      <c r="DD462" s="18">
        <v>9820</v>
      </c>
      <c r="DE462" s="18" t="s">
        <v>978</v>
      </c>
      <c r="XFD462"/>
    </row>
    <row r="463" spans="108:109 16384:16384" s="7" customFormat="1" ht="15.75" hidden="1" thickBot="1" x14ac:dyDescent="0.3">
      <c r="DD463" s="18">
        <v>9900</v>
      </c>
      <c r="DE463" s="18" t="s">
        <v>979</v>
      </c>
      <c r="XFD463"/>
    </row>
    <row r="464" spans="108:109 16384:16384" s="7" customFormat="1" ht="15.75" hidden="1" thickBot="1" x14ac:dyDescent="0.3">
      <c r="DD464" s="49">
        <v>10201</v>
      </c>
      <c r="DE464" s="50" t="s">
        <v>980</v>
      </c>
      <c r="XFD464"/>
    </row>
    <row r="465" spans="108:109 16384:16384" s="7" customFormat="1" ht="15.75" hidden="1" thickBot="1" x14ac:dyDescent="0.3">
      <c r="DD465" s="49">
        <v>10202</v>
      </c>
      <c r="DE465" s="50" t="s">
        <v>981</v>
      </c>
      <c r="XFD465"/>
    </row>
    <row r="466" spans="108:109 16384:16384" s="7" customFormat="1" ht="15.75" hidden="1" thickBot="1" x14ac:dyDescent="0.3">
      <c r="DD466" s="49">
        <v>10401</v>
      </c>
      <c r="DE466" s="50" t="s">
        <v>982</v>
      </c>
      <c r="XFD466"/>
    </row>
    <row r="467" spans="108:109 16384:16384" s="7" customFormat="1" ht="15.75" hidden="1" thickBot="1" x14ac:dyDescent="0.3">
      <c r="DD467" s="49">
        <v>10402</v>
      </c>
      <c r="DE467" s="50" t="s">
        <v>983</v>
      </c>
      <c r="XFD467"/>
    </row>
    <row r="468" spans="108:109 16384:16384" s="7" customFormat="1" ht="15.75" hidden="1" thickBot="1" x14ac:dyDescent="0.3">
      <c r="DD468" s="49">
        <v>14201</v>
      </c>
      <c r="DE468" s="50" t="s">
        <v>984</v>
      </c>
      <c r="XFD468"/>
    </row>
    <row r="469" spans="108:109 16384:16384" s="7" customFormat="1" ht="15.75" hidden="1" thickBot="1" x14ac:dyDescent="0.3">
      <c r="DD469" s="49">
        <v>14202</v>
      </c>
      <c r="DE469" s="50" t="s">
        <v>985</v>
      </c>
      <c r="XFD469"/>
    </row>
    <row r="470" spans="108:109 16384:16384" s="7" customFormat="1" ht="15.75" hidden="1" thickBot="1" x14ac:dyDescent="0.3">
      <c r="DD470" s="49">
        <v>14301</v>
      </c>
      <c r="DE470" s="50" t="s">
        <v>986</v>
      </c>
      <c r="XFD470"/>
    </row>
    <row r="471" spans="108:109 16384:16384" s="7" customFormat="1" ht="15.75" hidden="1" thickBot="1" x14ac:dyDescent="0.3">
      <c r="DD471" s="49">
        <v>14302</v>
      </c>
      <c r="DE471" s="50" t="s">
        <v>987</v>
      </c>
      <c r="XFD471"/>
    </row>
    <row r="472" spans="108:109 16384:16384" s="7" customFormat="1" ht="15.75" hidden="1" thickBot="1" x14ac:dyDescent="0.3">
      <c r="DD472" s="49">
        <v>35201</v>
      </c>
      <c r="DE472" s="50" t="s">
        <v>988</v>
      </c>
      <c r="XFD472"/>
    </row>
    <row r="473" spans="108:109 16384:16384" s="7" customFormat="1" ht="15.75" hidden="1" thickBot="1" x14ac:dyDescent="0.3">
      <c r="DD473" s="49">
        <v>35202</v>
      </c>
      <c r="DE473" s="50" t="s">
        <v>989</v>
      </c>
      <c r="XFD473"/>
    </row>
    <row r="474" spans="108:109 16384:16384" s="7" customFormat="1" ht="15.75" hidden="1" thickBot="1" x14ac:dyDescent="0.3">
      <c r="DD474" s="49">
        <v>36001</v>
      </c>
      <c r="DE474" s="50" t="s">
        <v>990</v>
      </c>
      <c r="XFD474"/>
    </row>
    <row r="475" spans="108:109 16384:16384" s="7" customFormat="1" ht="15.75" hidden="1" thickBot="1" x14ac:dyDescent="0.3">
      <c r="DD475" s="49">
        <v>36002</v>
      </c>
      <c r="DE475" s="50" t="s">
        <v>991</v>
      </c>
      <c r="XFD475"/>
    </row>
    <row r="476" spans="108:109 16384:16384" s="7" customFormat="1" ht="15.75" hidden="1" thickBot="1" x14ac:dyDescent="0.3">
      <c r="DD476" s="49">
        <v>39001</v>
      </c>
      <c r="DE476" s="50" t="s">
        <v>992</v>
      </c>
      <c r="XFD476"/>
    </row>
    <row r="477" spans="108:109 16384:16384" s="7" customFormat="1" ht="15.75" hidden="1" thickBot="1" x14ac:dyDescent="0.3">
      <c r="DD477" s="49">
        <v>39002</v>
      </c>
      <c r="DE477" s="50" t="s">
        <v>993</v>
      </c>
      <c r="XFD477"/>
    </row>
    <row r="478" spans="108:109 16384:16384" s="7" customFormat="1" ht="15.75" hidden="1" thickBot="1" x14ac:dyDescent="0.3">
      <c r="DD478" s="49">
        <v>45411</v>
      </c>
      <c r="DE478" s="50" t="s">
        <v>994</v>
      </c>
      <c r="XFD478"/>
    </row>
    <row r="479" spans="108:109 16384:16384" s="7" customFormat="1" ht="15.75" hidden="1" thickBot="1" x14ac:dyDescent="0.3">
      <c r="DD479" s="49">
        <v>45412</v>
      </c>
      <c r="DE479" s="50" t="s">
        <v>995</v>
      </c>
      <c r="XFD479"/>
    </row>
    <row r="480" spans="108:109 16384:16384" s="7" customFormat="1" ht="15.75" hidden="1" thickBot="1" x14ac:dyDescent="0.3">
      <c r="DD480" s="49">
        <v>46201</v>
      </c>
      <c r="DE480" s="50" t="s">
        <v>996</v>
      </c>
      <c r="XFD480"/>
    </row>
    <row r="481" spans="108:109 16384:16384" s="7" customFormat="1" ht="15.75" hidden="1" thickBot="1" x14ac:dyDescent="0.3">
      <c r="DD481" s="49">
        <v>46202</v>
      </c>
      <c r="DE481" s="50" t="s">
        <v>997</v>
      </c>
      <c r="XFD481"/>
    </row>
    <row r="482" spans="108:109 16384:16384" s="7" customFormat="1" ht="15.75" hidden="1" thickBot="1" x14ac:dyDescent="0.3">
      <c r="DD482" s="49">
        <v>46321</v>
      </c>
      <c r="DE482" s="50" t="s">
        <v>998</v>
      </c>
      <c r="XFD482"/>
    </row>
    <row r="483" spans="108:109 16384:16384" s="7" customFormat="1" ht="15.75" hidden="1" thickBot="1" x14ac:dyDescent="0.3">
      <c r="DD483" s="49">
        <v>46322</v>
      </c>
      <c r="DE483" s="50" t="s">
        <v>999</v>
      </c>
      <c r="XFD483"/>
    </row>
    <row r="484" spans="108:109 16384:16384" s="7" customFormat="1" ht="15.75" hidden="1" thickBot="1" x14ac:dyDescent="0.3">
      <c r="DD484" s="49">
        <v>46451</v>
      </c>
      <c r="DE484" s="50" t="s">
        <v>1000</v>
      </c>
      <c r="XFD484"/>
    </row>
    <row r="485" spans="108:109 16384:16384" s="7" customFormat="1" ht="15.75" hidden="1" thickBot="1" x14ac:dyDescent="0.3">
      <c r="DD485" s="49">
        <v>46452</v>
      </c>
      <c r="DE485" s="50" t="s">
        <v>1001</v>
      </c>
      <c r="XFD485"/>
    </row>
    <row r="486" spans="108:109 16384:16384" s="7" customFormat="1" ht="15.75" hidden="1" thickBot="1" x14ac:dyDescent="0.3">
      <c r="DD486" s="49">
        <v>46491</v>
      </c>
      <c r="DE486" s="50" t="s">
        <v>1002</v>
      </c>
      <c r="XFD486"/>
    </row>
    <row r="487" spans="108:109 16384:16384" s="7" customFormat="1" ht="15.75" hidden="1" thickBot="1" x14ac:dyDescent="0.3">
      <c r="DD487" s="49">
        <v>46492</v>
      </c>
      <c r="DE487" s="50" t="s">
        <v>1003</v>
      </c>
      <c r="XFD487"/>
    </row>
    <row r="488" spans="108:109 16384:16384" s="7" customFormat="1" ht="15.75" hidden="1" thickBot="1" x14ac:dyDescent="0.3">
      <c r="DD488" s="49">
        <v>46611</v>
      </c>
      <c r="DE488" s="50" t="s">
        <v>1004</v>
      </c>
      <c r="XFD488"/>
    </row>
    <row r="489" spans="108:109 16384:16384" s="7" customFormat="1" ht="15.75" hidden="1" thickBot="1" x14ac:dyDescent="0.3">
      <c r="DD489" s="49">
        <v>46612</v>
      </c>
      <c r="DE489" s="50" t="s">
        <v>1005</v>
      </c>
      <c r="XFD489"/>
    </row>
    <row r="490" spans="108:109 16384:16384" s="7" customFormat="1" ht="15.75" hidden="1" thickBot="1" x14ac:dyDescent="0.3">
      <c r="DD490" s="49">
        <v>46631</v>
      </c>
      <c r="DE490" s="50" t="s">
        <v>1006</v>
      </c>
      <c r="XFD490"/>
    </row>
    <row r="491" spans="108:109 16384:16384" s="7" customFormat="1" ht="15.75" hidden="1" thickBot="1" x14ac:dyDescent="0.3">
      <c r="DD491" s="49">
        <v>46632</v>
      </c>
      <c r="DE491" s="50" t="s">
        <v>1007</v>
      </c>
      <c r="XFD491"/>
    </row>
    <row r="492" spans="108:109 16384:16384" s="7" customFormat="1" ht="15.75" hidden="1" thickBot="1" x14ac:dyDescent="0.3">
      <c r="DD492" s="49">
        <v>47111</v>
      </c>
      <c r="DE492" s="50" t="s">
        <v>1008</v>
      </c>
      <c r="XFD492"/>
    </row>
    <row r="493" spans="108:109 16384:16384" s="7" customFormat="1" ht="15.75" hidden="1" thickBot="1" x14ac:dyDescent="0.3">
      <c r="DD493" s="49">
        <v>47112</v>
      </c>
      <c r="DE493" s="50" t="s">
        <v>1009</v>
      </c>
      <c r="XFD493"/>
    </row>
    <row r="494" spans="108:109 16384:16384" s="7" customFormat="1" ht="15.75" hidden="1" thickBot="1" x14ac:dyDescent="0.3">
      <c r="DD494" s="49">
        <v>47191</v>
      </c>
      <c r="DE494" s="50" t="s">
        <v>1010</v>
      </c>
      <c r="XFD494"/>
    </row>
    <row r="495" spans="108:109 16384:16384" s="7" customFormat="1" ht="15.75" hidden="1" thickBot="1" x14ac:dyDescent="0.3">
      <c r="DD495" s="49">
        <v>47192</v>
      </c>
      <c r="DE495" s="50" t="s">
        <v>1011</v>
      </c>
      <c r="XFD495"/>
    </row>
    <row r="496" spans="108:109 16384:16384" s="7" customFormat="1" ht="15.75" hidden="1" thickBot="1" x14ac:dyDescent="0.3">
      <c r="DD496" s="49">
        <v>47241</v>
      </c>
      <c r="DE496" s="50" t="s">
        <v>1012</v>
      </c>
      <c r="XFD496"/>
    </row>
    <row r="497" spans="108:109 16384:16384" s="7" customFormat="1" ht="15.75" hidden="1" thickBot="1" x14ac:dyDescent="0.3">
      <c r="DD497" s="49">
        <v>47242</v>
      </c>
      <c r="DE497" s="50" t="s">
        <v>1013</v>
      </c>
      <c r="XFD497"/>
    </row>
    <row r="498" spans="108:109 16384:16384" s="7" customFormat="1" hidden="1" x14ac:dyDescent="0.25">
      <c r="DD498" s="109">
        <v>47521</v>
      </c>
      <c r="DE498" s="110" t="s">
        <v>1014</v>
      </c>
      <c r="XFD498"/>
    </row>
    <row r="499" spans="108:109 16384:16384" s="7" customFormat="1" hidden="1" x14ac:dyDescent="0.25">
      <c r="DD499" s="109">
        <v>47522</v>
      </c>
      <c r="DE499" s="110" t="s">
        <v>1015</v>
      </c>
      <c r="XFD499"/>
    </row>
    <row r="500" spans="108:109 16384:16384" s="7" customFormat="1" hidden="1" x14ac:dyDescent="0.25">
      <c r="DD500" s="109">
        <v>47611</v>
      </c>
      <c r="DE500" s="110" t="s">
        <v>1016</v>
      </c>
      <c r="XFD500"/>
    </row>
    <row r="501" spans="108:109 16384:16384" s="7" customFormat="1" hidden="1" x14ac:dyDescent="0.25">
      <c r="DD501" s="109">
        <v>47612</v>
      </c>
      <c r="DE501" s="110" t="s">
        <v>1017</v>
      </c>
      <c r="XFD501"/>
    </row>
    <row r="502" spans="108:109 16384:16384" s="7" customFormat="1" hidden="1" x14ac:dyDescent="0.25">
      <c r="DD502" s="109">
        <v>47731</v>
      </c>
      <c r="DE502" s="110" t="s">
        <v>1018</v>
      </c>
      <c r="XFD502"/>
    </row>
    <row r="503" spans="108:109 16384:16384" s="7" customFormat="1" hidden="1" x14ac:dyDescent="0.25">
      <c r="DD503" s="109">
        <v>47732</v>
      </c>
      <c r="DE503" s="110" t="s">
        <v>1019</v>
      </c>
      <c r="XFD503"/>
    </row>
    <row r="504" spans="108:109 16384:16384" s="7" customFormat="1" hidden="1" x14ac:dyDescent="0.25">
      <c r="DD504" s="109">
        <v>47811</v>
      </c>
      <c r="DE504" s="110" t="s">
        <v>1020</v>
      </c>
      <c r="XFD504"/>
    </row>
    <row r="505" spans="108:109 16384:16384" s="7" customFormat="1" hidden="1" x14ac:dyDescent="0.25">
      <c r="DD505" s="109">
        <v>47812</v>
      </c>
      <c r="DE505" s="110" t="s">
        <v>1021</v>
      </c>
      <c r="XFD505"/>
    </row>
    <row r="506" spans="108:109 16384:16384" s="7" customFormat="1" hidden="1" x14ac:dyDescent="0.25">
      <c r="DD506" s="109">
        <v>47813</v>
      </c>
      <c r="DE506" s="110" t="s">
        <v>1022</v>
      </c>
      <c r="XFD506"/>
    </row>
    <row r="507" spans="108:109 16384:16384" s="7" customFormat="1" hidden="1" x14ac:dyDescent="0.25">
      <c r="DD507" s="109">
        <v>47911</v>
      </c>
      <c r="DE507" s="110" t="s">
        <v>1023</v>
      </c>
      <c r="XFD507"/>
    </row>
    <row r="508" spans="108:109 16384:16384" s="7" customFormat="1" hidden="1" x14ac:dyDescent="0.25">
      <c r="DD508" s="109">
        <v>47912</v>
      </c>
      <c r="DE508" s="110" t="s">
        <v>1024</v>
      </c>
      <c r="XFD508"/>
    </row>
    <row r="509" spans="108:109 16384:16384" s="7" customFormat="1" hidden="1" x14ac:dyDescent="0.25">
      <c r="DD509" s="109">
        <v>47913</v>
      </c>
      <c r="DE509" s="110" t="s">
        <v>1025</v>
      </c>
      <c r="XFD509"/>
    </row>
    <row r="510" spans="108:109 16384:16384" s="7" customFormat="1" hidden="1" x14ac:dyDescent="0.25">
      <c r="DD510" s="109">
        <v>47914</v>
      </c>
      <c r="DE510" s="110" t="s">
        <v>1026</v>
      </c>
      <c r="XFD510"/>
    </row>
    <row r="511" spans="108:109 16384:16384" s="7" customFormat="1" hidden="1" x14ac:dyDescent="0.25">
      <c r="DD511" s="109">
        <v>47921</v>
      </c>
      <c r="DE511" s="110" t="s">
        <v>1027</v>
      </c>
      <c r="XFD511"/>
    </row>
    <row r="512" spans="108:109 16384:16384" s="7" customFormat="1" hidden="1" x14ac:dyDescent="0.25">
      <c r="DD512" s="109">
        <v>47922</v>
      </c>
      <c r="DE512" s="110" t="s">
        <v>1028</v>
      </c>
      <c r="XFD512"/>
    </row>
    <row r="513" spans="108:109 16384:16384" s="7" customFormat="1" hidden="1" x14ac:dyDescent="0.25">
      <c r="DD513" s="109">
        <v>47923</v>
      </c>
      <c r="DE513" s="110" t="s">
        <v>1029</v>
      </c>
      <c r="XFD513"/>
    </row>
    <row r="514" spans="108:109 16384:16384" s="7" customFormat="1" hidden="1" x14ac:dyDescent="0.25">
      <c r="DD514" s="109">
        <v>47924</v>
      </c>
      <c r="DE514" s="110" t="s">
        <v>1030</v>
      </c>
      <c r="XFD514"/>
    </row>
    <row r="515" spans="108:109 16384:16384" s="7" customFormat="1" hidden="1" x14ac:dyDescent="0.25">
      <c r="DD515" s="109">
        <v>47991</v>
      </c>
      <c r="DE515" s="110" t="s">
        <v>1031</v>
      </c>
      <c r="XFD515"/>
    </row>
    <row r="516" spans="108:109 16384:16384" s="7" customFormat="1" hidden="1" x14ac:dyDescent="0.25">
      <c r="DD516" s="109">
        <v>47992</v>
      </c>
      <c r="DE516" s="110" t="s">
        <v>1032</v>
      </c>
      <c r="XFD516"/>
    </row>
    <row r="517" spans="108:109 16384:16384" s="7" customFormat="1" hidden="1" x14ac:dyDescent="0.25">
      <c r="DD517" s="109">
        <v>47993</v>
      </c>
      <c r="DE517" s="110" t="s">
        <v>1033</v>
      </c>
      <c r="XFD517"/>
    </row>
    <row r="518" spans="108:109 16384:16384" s="7" customFormat="1" hidden="1" x14ac:dyDescent="0.25">
      <c r="DD518" s="109">
        <v>47994</v>
      </c>
      <c r="DE518" s="110" t="s">
        <v>1034</v>
      </c>
      <c r="XFD518"/>
    </row>
    <row r="519" spans="108:109 16384:16384" s="7" customFormat="1" hidden="1" x14ac:dyDescent="0.25">
      <c r="DD519" s="109">
        <v>58111</v>
      </c>
      <c r="DE519" s="110" t="s">
        <v>1035</v>
      </c>
      <c r="XFD519"/>
    </row>
    <row r="520" spans="108:109 16384:16384" s="7" customFormat="1" hidden="1" x14ac:dyDescent="0.25">
      <c r="DD520" s="109">
        <v>58112</v>
      </c>
      <c r="DE520" s="110" t="s">
        <v>1036</v>
      </c>
      <c r="XFD520"/>
    </row>
    <row r="521" spans="108:109 16384:16384" s="7" customFormat="1" hidden="1" x14ac:dyDescent="0.25">
      <c r="DD521" s="109">
        <v>58113</v>
      </c>
      <c r="DE521" s="110" t="s">
        <v>1037</v>
      </c>
      <c r="XFD521"/>
    </row>
    <row r="522" spans="108:109 16384:16384" s="7" customFormat="1" hidden="1" x14ac:dyDescent="0.25">
      <c r="DD522" s="109">
        <v>60201</v>
      </c>
      <c r="DE522" s="110" t="s">
        <v>1038</v>
      </c>
      <c r="XFD522"/>
    </row>
    <row r="523" spans="108:109 16384:16384" s="7" customFormat="1" hidden="1" x14ac:dyDescent="0.25">
      <c r="DD523" s="109">
        <v>60202</v>
      </c>
      <c r="DE523" s="110" t="s">
        <v>1039</v>
      </c>
      <c r="XFD523"/>
    </row>
    <row r="524" spans="108:109 16384:16384" s="7" customFormat="1" hidden="1" x14ac:dyDescent="0.25">
      <c r="DD524" s="109">
        <v>64991</v>
      </c>
      <c r="DE524" s="110" t="s">
        <v>1040</v>
      </c>
      <c r="XFD524"/>
    </row>
    <row r="525" spans="108:109 16384:16384" s="7" customFormat="1" hidden="1" x14ac:dyDescent="0.25">
      <c r="DD525" s="109">
        <v>64992</v>
      </c>
      <c r="DE525" s="110" t="s">
        <v>1041</v>
      </c>
      <c r="XFD525"/>
    </row>
    <row r="526" spans="108:109 16384:16384" s="7" customFormat="1" hidden="1" x14ac:dyDescent="0.25">
      <c r="DD526" s="109">
        <v>64993</v>
      </c>
      <c r="DE526" s="110" t="s">
        <v>1042</v>
      </c>
      <c r="XFD526"/>
    </row>
    <row r="527" spans="108:109 16384:16384" s="7" customFormat="1" hidden="1" x14ac:dyDescent="0.25">
      <c r="DD527" s="109">
        <v>66111</v>
      </c>
      <c r="DE527" s="110" t="s">
        <v>1043</v>
      </c>
      <c r="XFD527"/>
    </row>
    <row r="528" spans="108:109 16384:16384" s="7" customFormat="1" hidden="1" x14ac:dyDescent="0.25">
      <c r="DD528" s="109">
        <v>66112</v>
      </c>
      <c r="DE528" s="110" t="s">
        <v>1044</v>
      </c>
      <c r="XFD528"/>
    </row>
    <row r="529" spans="108:109 16384:16384" s="7" customFormat="1" hidden="1" x14ac:dyDescent="0.25">
      <c r="DD529" s="109">
        <v>69101</v>
      </c>
      <c r="DE529" s="110" t="s">
        <v>1045</v>
      </c>
      <c r="XFD529"/>
    </row>
    <row r="530" spans="108:109 16384:16384" s="7" customFormat="1" hidden="1" x14ac:dyDescent="0.25">
      <c r="DD530" s="109">
        <v>69102</v>
      </c>
      <c r="DE530" s="110" t="s">
        <v>1046</v>
      </c>
      <c r="XFD530"/>
    </row>
    <row r="531" spans="108:109 16384:16384" s="7" customFormat="1" hidden="1" x14ac:dyDescent="0.25">
      <c r="DD531" s="109">
        <v>69201</v>
      </c>
      <c r="DE531" s="110" t="s">
        <v>1047</v>
      </c>
      <c r="XFD531"/>
    </row>
    <row r="532" spans="108:109 16384:16384" s="7" customFormat="1" hidden="1" x14ac:dyDescent="0.25">
      <c r="DD532" s="109">
        <v>69202</v>
      </c>
      <c r="DE532" s="110" t="s">
        <v>1048</v>
      </c>
      <c r="XFD532"/>
    </row>
    <row r="533" spans="108:109 16384:16384" s="7" customFormat="1" hidden="1" x14ac:dyDescent="0.25">
      <c r="DD533" s="109">
        <v>70101</v>
      </c>
      <c r="DE533" s="110" t="s">
        <v>1049</v>
      </c>
      <c r="XFD533"/>
    </row>
    <row r="534" spans="108:109 16384:16384" s="7" customFormat="1" hidden="1" x14ac:dyDescent="0.25">
      <c r="DD534" s="109">
        <v>70102</v>
      </c>
      <c r="DE534" s="110" t="s">
        <v>1050</v>
      </c>
      <c r="XFD534"/>
    </row>
    <row r="535" spans="108:109 16384:16384" s="7" customFormat="1" hidden="1" x14ac:dyDescent="0.25">
      <c r="DD535" s="109">
        <v>70201</v>
      </c>
      <c r="DE535" s="110" t="s">
        <v>1051</v>
      </c>
      <c r="XFD535"/>
    </row>
    <row r="536" spans="108:109 16384:16384" s="7" customFormat="1" hidden="1" x14ac:dyDescent="0.25">
      <c r="DD536" s="109">
        <v>70202</v>
      </c>
      <c r="DE536" s="110" t="s">
        <v>1052</v>
      </c>
      <c r="XFD536"/>
    </row>
    <row r="537" spans="108:109 16384:16384" s="7" customFormat="1" hidden="1" x14ac:dyDescent="0.25">
      <c r="DD537" s="109">
        <v>71101</v>
      </c>
      <c r="DE537" s="110" t="s">
        <v>1053</v>
      </c>
      <c r="XFD537"/>
    </row>
    <row r="538" spans="108:109 16384:16384" s="7" customFormat="1" hidden="1" x14ac:dyDescent="0.25">
      <c r="DD538" s="109">
        <v>71102</v>
      </c>
      <c r="DE538" s="110" t="s">
        <v>1054</v>
      </c>
      <c r="XFD538"/>
    </row>
    <row r="539" spans="108:109 16384:16384" s="7" customFormat="1" hidden="1" x14ac:dyDescent="0.25">
      <c r="DD539" s="109">
        <v>71201</v>
      </c>
      <c r="DE539" s="110" t="s">
        <v>1055</v>
      </c>
      <c r="XFD539"/>
    </row>
    <row r="540" spans="108:109 16384:16384" s="7" customFormat="1" hidden="1" x14ac:dyDescent="0.25">
      <c r="DD540" s="109">
        <v>71202</v>
      </c>
      <c r="DE540" s="110" t="s">
        <v>1056</v>
      </c>
      <c r="XFD540"/>
    </row>
    <row r="541" spans="108:109 16384:16384" s="7" customFormat="1" hidden="1" x14ac:dyDescent="0.25">
      <c r="DD541" s="109">
        <v>72101</v>
      </c>
      <c r="DE541" s="110" t="s">
        <v>1057</v>
      </c>
      <c r="XFD541"/>
    </row>
    <row r="542" spans="108:109 16384:16384" s="7" customFormat="1" hidden="1" x14ac:dyDescent="0.25">
      <c r="DD542" s="109">
        <v>72102</v>
      </c>
      <c r="DE542" s="110" t="s">
        <v>1058</v>
      </c>
      <c r="XFD542"/>
    </row>
    <row r="543" spans="108:109 16384:16384" s="7" customFormat="1" hidden="1" x14ac:dyDescent="0.25">
      <c r="DD543" s="109">
        <v>72201</v>
      </c>
      <c r="DE543" s="110" t="s">
        <v>1059</v>
      </c>
      <c r="XFD543"/>
    </row>
    <row r="544" spans="108:109 16384:16384" s="7" customFormat="1" hidden="1" x14ac:dyDescent="0.25">
      <c r="DD544" s="109">
        <v>72202</v>
      </c>
      <c r="DE544" s="110" t="s">
        <v>1060</v>
      </c>
      <c r="XFD544"/>
    </row>
    <row r="545" spans="108:109 16384:16384" s="7" customFormat="1" hidden="1" x14ac:dyDescent="0.25">
      <c r="DD545" s="109">
        <v>73201</v>
      </c>
      <c r="DE545" s="110" t="s">
        <v>1061</v>
      </c>
      <c r="XFD545"/>
    </row>
    <row r="546" spans="108:109 16384:16384" s="7" customFormat="1" hidden="1" x14ac:dyDescent="0.25">
      <c r="DD546" s="109">
        <v>73202</v>
      </c>
      <c r="DE546" s="110" t="s">
        <v>1062</v>
      </c>
      <c r="XFD546"/>
    </row>
    <row r="547" spans="108:109 16384:16384" s="7" customFormat="1" hidden="1" x14ac:dyDescent="0.25">
      <c r="DD547" s="109">
        <v>74101</v>
      </c>
      <c r="DE547" s="110" t="s">
        <v>1063</v>
      </c>
      <c r="XFD547"/>
    </row>
    <row r="548" spans="108:109 16384:16384" s="7" customFormat="1" hidden="1" x14ac:dyDescent="0.25">
      <c r="DD548" s="109">
        <v>74102</v>
      </c>
      <c r="DE548" s="110" t="s">
        <v>1064</v>
      </c>
      <c r="XFD548"/>
    </row>
    <row r="549" spans="108:109 16384:16384" s="7" customFormat="1" hidden="1" x14ac:dyDescent="0.25">
      <c r="DD549" s="109">
        <v>74901</v>
      </c>
      <c r="DE549" s="110" t="s">
        <v>1065</v>
      </c>
      <c r="XFD549"/>
    </row>
    <row r="550" spans="108:109 16384:16384" s="7" customFormat="1" hidden="1" x14ac:dyDescent="0.25">
      <c r="DD550" s="109">
        <v>74902</v>
      </c>
      <c r="DE550" s="110" t="s">
        <v>1066</v>
      </c>
      <c r="XFD550"/>
    </row>
    <row r="551" spans="108:109 16384:16384" s="7" customFormat="1" hidden="1" x14ac:dyDescent="0.25">
      <c r="DD551" s="109">
        <v>85231</v>
      </c>
      <c r="DE551" s="110" t="s">
        <v>1067</v>
      </c>
      <c r="XFD551"/>
    </row>
    <row r="552" spans="108:109 16384:16384" s="7" customFormat="1" hidden="1" x14ac:dyDescent="0.25">
      <c r="DD552" s="109">
        <v>85232</v>
      </c>
      <c r="DE552" s="110" t="s">
        <v>1068</v>
      </c>
      <c r="XFD552"/>
    </row>
    <row r="553" spans="108:109 16384:16384" s="7" customFormat="1" hidden="1" x14ac:dyDescent="0.25">
      <c r="DD553" s="109">
        <v>85511</v>
      </c>
      <c r="DE553" s="110" t="s">
        <v>1069</v>
      </c>
      <c r="XFD553"/>
    </row>
    <row r="554" spans="108:109 16384:16384" s="7" customFormat="1" hidden="1" x14ac:dyDescent="0.25">
      <c r="DD554" s="109">
        <v>85512</v>
      </c>
      <c r="DE554" s="110" t="s">
        <v>1070</v>
      </c>
      <c r="XFD554"/>
    </row>
    <row r="555" spans="108:109 16384:16384" s="7" customFormat="1" hidden="1" x14ac:dyDescent="0.25">
      <c r="DD555" s="109">
        <v>86211</v>
      </c>
      <c r="DE555" s="110" t="s">
        <v>1071</v>
      </c>
      <c r="XFD555"/>
    </row>
    <row r="556" spans="108:109 16384:16384" s="7" customFormat="1" hidden="1" x14ac:dyDescent="0.25">
      <c r="DD556" s="109">
        <v>86221</v>
      </c>
      <c r="DE556" s="110" t="s">
        <v>1072</v>
      </c>
      <c r="XFD556"/>
    </row>
    <row r="557" spans="108:109 16384:16384" s="7" customFormat="1" hidden="1" x14ac:dyDescent="0.25">
      <c r="DD557" s="109">
        <v>86911</v>
      </c>
      <c r="DE557" s="110" t="s">
        <v>1073</v>
      </c>
      <c r="XFD557"/>
    </row>
    <row r="558" spans="108:109 16384:16384" s="7" customFormat="1" hidden="1" x14ac:dyDescent="0.25">
      <c r="DD558" s="109">
        <v>86921</v>
      </c>
      <c r="DE558" s="110" t="s">
        <v>1074</v>
      </c>
      <c r="XFD558"/>
    </row>
    <row r="559" spans="108:109 16384:16384" s="7" customFormat="1" hidden="1" x14ac:dyDescent="0.25">
      <c r="DD559" s="109">
        <v>86991</v>
      </c>
      <c r="DE559" s="110" t="s">
        <v>1075</v>
      </c>
      <c r="XFD559"/>
    </row>
    <row r="560" spans="108:109 16384:16384" s="7" customFormat="1" hidden="1" x14ac:dyDescent="0.25">
      <c r="DD560" s="109">
        <v>87101</v>
      </c>
      <c r="DE560" s="110" t="s">
        <v>1076</v>
      </c>
      <c r="XFD560"/>
    </row>
    <row r="561" spans="1:16384" s="7" customFormat="1" hidden="1" x14ac:dyDescent="0.25">
      <c r="DD561" s="109">
        <v>92001</v>
      </c>
      <c r="DE561" s="110" t="s">
        <v>1077</v>
      </c>
      <c r="XFD561"/>
    </row>
    <row r="562" spans="1:16384" s="7" customFormat="1" hidden="1" x14ac:dyDescent="0.25">
      <c r="DD562" s="109">
        <v>93291</v>
      </c>
      <c r="DE562" s="110" t="s">
        <v>1078</v>
      </c>
      <c r="XFD562"/>
    </row>
    <row r="563" spans="1:16384" customFormat="1" hidden="1" x14ac:dyDescent="0.25">
      <c r="A563" s="53"/>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idden="1" x14ac:dyDescent="0.25">
      <c r="A564" s="53"/>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idden="1" x14ac:dyDescent="0.25">
      <c r="A565" s="53"/>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idden="1" x14ac:dyDescent="0.25">
      <c r="A566" s="53"/>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idden="1" x14ac:dyDescent="0.25">
      <c r="A567" s="53"/>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idden="1" x14ac:dyDescent="0.25">
      <c r="A568" s="53"/>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idden="1" x14ac:dyDescent="0.25">
      <c r="A569" s="53"/>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idden="1" x14ac:dyDescent="0.25">
      <c r="A570" s="53"/>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C145:BI146"/>
    <mergeCell ref="B147:BJ147"/>
    <mergeCell ref="B148:BJ148"/>
    <mergeCell ref="B149:BJ149"/>
    <mergeCell ref="B150:M150"/>
    <mergeCell ref="N150:Y150"/>
    <mergeCell ref="Z150:AE150"/>
    <mergeCell ref="AG150:AR150"/>
    <mergeCell ref="AS150:BE150"/>
    <mergeCell ref="BF150:BJ150"/>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91:M91"/>
    <mergeCell ref="N91:P91"/>
    <mergeCell ref="R91:AC91"/>
    <mergeCell ref="AF91:AM91"/>
    <mergeCell ref="AN91:BI91"/>
    <mergeCell ref="B92:BJ92"/>
    <mergeCell ref="AR89:AS89"/>
    <mergeCell ref="AT89:AW89"/>
    <mergeCell ref="AX89:AZ89"/>
    <mergeCell ref="BA89:BD89"/>
    <mergeCell ref="BE89:BI89"/>
    <mergeCell ref="B90:BJ90"/>
    <mergeCell ref="B87:M87"/>
    <mergeCell ref="N87:Z87"/>
    <mergeCell ref="AA87:BJ87"/>
    <mergeCell ref="B88:BJ88"/>
    <mergeCell ref="B89:M89"/>
    <mergeCell ref="N89:P89"/>
    <mergeCell ref="R89:AC89"/>
    <mergeCell ref="AD89:AI89"/>
    <mergeCell ref="AJ89:AN89"/>
    <mergeCell ref="AO89:AQ8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77:BJ77"/>
    <mergeCell ref="B78:AE78"/>
    <mergeCell ref="AF78:BJ78"/>
    <mergeCell ref="B79:AE79"/>
    <mergeCell ref="AF79:AL79"/>
    <mergeCell ref="AM79:AN79"/>
    <mergeCell ref="AO79:AQ79"/>
    <mergeCell ref="AR79:AY79"/>
    <mergeCell ref="AZ79:BC79"/>
    <mergeCell ref="BD79:BF7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0:C70"/>
    <mergeCell ref="D70:J70"/>
    <mergeCell ref="K70:P70"/>
    <mergeCell ref="Q70:Y70"/>
    <mergeCell ref="Z70:AC70"/>
    <mergeCell ref="B69:C69"/>
    <mergeCell ref="D69:J69"/>
    <mergeCell ref="K69:P69"/>
    <mergeCell ref="Q69:Y69"/>
    <mergeCell ref="Z69:AC69"/>
    <mergeCell ref="AE68:AF68"/>
    <mergeCell ref="AG68:AI68"/>
    <mergeCell ref="AJ68:AO68"/>
    <mergeCell ref="AP68:AV68"/>
    <mergeCell ref="AW68:BE68"/>
    <mergeCell ref="BF68:BI68"/>
    <mergeCell ref="AG67:AI67"/>
    <mergeCell ref="AJ67:AO67"/>
    <mergeCell ref="AP67:AV67"/>
    <mergeCell ref="AW67:BE67"/>
    <mergeCell ref="BF67:BI67"/>
    <mergeCell ref="AE67:AF67"/>
    <mergeCell ref="B68:C68"/>
    <mergeCell ref="D68:J68"/>
    <mergeCell ref="K68:P68"/>
    <mergeCell ref="Q68:Y68"/>
    <mergeCell ref="Z68:AC68"/>
    <mergeCell ref="B67:C67"/>
    <mergeCell ref="D67:J67"/>
    <mergeCell ref="K67:P67"/>
    <mergeCell ref="Q67:Y67"/>
    <mergeCell ref="Z67:AC67"/>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6:C66"/>
    <mergeCell ref="D66:J66"/>
    <mergeCell ref="K66:P66"/>
    <mergeCell ref="Q66:Y66"/>
    <mergeCell ref="Z66:AC66"/>
    <mergeCell ref="B65:C65"/>
    <mergeCell ref="D65:J65"/>
    <mergeCell ref="K65:P65"/>
    <mergeCell ref="Q65:Y65"/>
    <mergeCell ref="Z65:AC65"/>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4:C64"/>
    <mergeCell ref="D64:J64"/>
    <mergeCell ref="K64:P64"/>
    <mergeCell ref="Q64:Y64"/>
    <mergeCell ref="Z64:AC64"/>
    <mergeCell ref="B63:C63"/>
    <mergeCell ref="D63:J63"/>
    <mergeCell ref="K63:P63"/>
    <mergeCell ref="Q63:Y63"/>
    <mergeCell ref="Z63:AC63"/>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2:C62"/>
    <mergeCell ref="D62:J62"/>
    <mergeCell ref="K62:P62"/>
    <mergeCell ref="Q62:Y62"/>
    <mergeCell ref="Z62:AC62"/>
    <mergeCell ref="B61:C61"/>
    <mergeCell ref="D61:J61"/>
    <mergeCell ref="K61:P61"/>
    <mergeCell ref="Q61:Y61"/>
    <mergeCell ref="Z61:AC61"/>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0:C60"/>
    <mergeCell ref="D60:J60"/>
    <mergeCell ref="K60:P60"/>
    <mergeCell ref="Q60:Y60"/>
    <mergeCell ref="Z60:AC60"/>
    <mergeCell ref="B59:C59"/>
    <mergeCell ref="D59:J59"/>
    <mergeCell ref="K59:P59"/>
    <mergeCell ref="Q59:Y59"/>
    <mergeCell ref="Z59:AC59"/>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52:BJ52"/>
    <mergeCell ref="B53:N53"/>
    <mergeCell ref="O53:Z53"/>
    <mergeCell ref="AA53:AL53"/>
    <mergeCell ref="AM53:BM53"/>
    <mergeCell ref="B54:N54"/>
    <mergeCell ref="O54:Z54"/>
    <mergeCell ref="AA54:AL54"/>
    <mergeCell ref="AM54:AX54"/>
    <mergeCell ref="AY54:BB54"/>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B35:BJ35"/>
    <mergeCell ref="B36:AD36"/>
    <mergeCell ref="AG36:AI36"/>
    <mergeCell ref="AJ36:AL36"/>
    <mergeCell ref="AN36:BJ36"/>
    <mergeCell ref="B37:AD37"/>
    <mergeCell ref="AG37:AI37"/>
    <mergeCell ref="AJ37:AL37"/>
    <mergeCell ref="AN37:BJ37"/>
    <mergeCell ref="B32:BA32"/>
    <mergeCell ref="BB32:BC32"/>
    <mergeCell ref="BD32:BE32"/>
    <mergeCell ref="BF32:BG32"/>
    <mergeCell ref="BH32:BI32"/>
    <mergeCell ref="B33:BJ33"/>
    <mergeCell ref="B30:Q30"/>
    <mergeCell ref="R30:AE30"/>
    <mergeCell ref="AF30:BJ30"/>
    <mergeCell ref="B31:Q31"/>
    <mergeCell ref="R31:AE31"/>
    <mergeCell ref="AF31:BJ31"/>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Carolina Hernandez</cp:lastModifiedBy>
  <dcterms:created xsi:type="dcterms:W3CDTF">2024-02-21T16:47:43Z</dcterms:created>
  <dcterms:modified xsi:type="dcterms:W3CDTF">2024-02-23T20:22:46Z</dcterms:modified>
</cp:coreProperties>
</file>